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445" activeTab="1"/>
  </bookViews>
  <sheets>
    <sheet name="購建固定資產預算彙計表" sheetId="1" r:id="rId1"/>
    <sheet name="資產明細表" sheetId="2" r:id="rId2"/>
    <sheet name="資產明細表 (土地)範本" sheetId="3" r:id="rId3"/>
    <sheet name="資產明細表 (土地改良物)範本" sheetId="4" r:id="rId4"/>
    <sheet name="資產明細表 (房屋)範本" sheetId="5" r:id="rId5"/>
    <sheet name="資產明細表 (機 械)範本" sheetId="6" r:id="rId6"/>
    <sheet name="資產明細表 (交通)範本 " sheetId="7" r:id="rId7"/>
    <sheet name="資產明細表 (雜項)範本 " sheetId="8" r:id="rId8"/>
    <sheet name="資產明細表 (無形資產)範本" sheetId="9" r:id="rId9"/>
    <sheet name="資產明細表遞延借項範本" sheetId="10" r:id="rId10"/>
  </sheets>
  <definedNames>
    <definedName name="_xlnm.Print_Area" localSheetId="1">'資產明細表'!$A$1:$I$79</definedName>
    <definedName name="_xlnm.Print_Titles" localSheetId="6">'資產明細表 (交通)範本 '!$5:$6</definedName>
    <definedName name="_xlnm.Print_Titles" localSheetId="4">'資產明細表 (房屋)範本'!$5:$6</definedName>
    <definedName name="_xlnm.Print_Titles" localSheetId="5">'資產明細表 (機 械)範本'!$5:$6</definedName>
    <definedName name="_xlnm.Print_Titles" localSheetId="7">'資產明細表 (雜項)範本 '!$5:$6</definedName>
  </definedNames>
  <calcPr fullCalcOnLoad="1"/>
</workbook>
</file>

<file path=xl/sharedStrings.xml><?xml version="1.0" encoding="utf-8"?>
<sst xmlns="http://schemas.openxmlformats.org/spreadsheetml/2006/main" count="1093" uniqueCount="562">
  <si>
    <t>編號</t>
  </si>
  <si>
    <t>目標能量</t>
  </si>
  <si>
    <t>各年度分配額</t>
  </si>
  <si>
    <t>本年度資金</t>
  </si>
  <si>
    <t>金額</t>
  </si>
  <si>
    <t>資金來源與金額</t>
  </si>
  <si>
    <t>年度</t>
  </si>
  <si>
    <t>來源</t>
  </si>
  <si>
    <t>購建固定資產預算彙計表填表說明：</t>
  </si>
  <si>
    <t>什項設備</t>
  </si>
  <si>
    <t>交通及運輸設備</t>
  </si>
  <si>
    <t>機械及設備</t>
  </si>
  <si>
    <t>房屋及建築</t>
  </si>
  <si>
    <t>土地改良物</t>
  </si>
  <si>
    <t>01</t>
  </si>
  <si>
    <t>02</t>
  </si>
  <si>
    <t>03</t>
  </si>
  <si>
    <t>04</t>
  </si>
  <si>
    <t>05</t>
  </si>
  <si>
    <t>06</t>
  </si>
  <si>
    <t>乙</t>
  </si>
  <si>
    <t>一般建築及計畫</t>
  </si>
  <si>
    <t>土地</t>
  </si>
  <si>
    <t>填表人：</t>
  </si>
  <si>
    <t>校長：</t>
  </si>
  <si>
    <t>1.本表按下列分類依次填列：甲、專案計畫：繼續計畫，新興計畫，均依計畫別分列，按總帳科目分析（土地、土地改良物、房屋及建築、機械及設備、交通及運輸設備、什項設備、……）。乙、一般建築及設備計畫，依總帳科目分析。每一計畫，應自01起，各編以2位數編號，並列明其名稱，簡述其目標能量。</t>
  </si>
  <si>
    <t>單位主管：</t>
  </si>
  <si>
    <t>會計主任：</t>
  </si>
  <si>
    <t xml:space="preserve"> 購建固定資產預算彙計表</t>
  </si>
  <si>
    <t>營運資金</t>
  </si>
  <si>
    <t>其 他</t>
  </si>
  <si>
    <t>小  計</t>
  </si>
  <si>
    <t>05交通及運輸設備</t>
  </si>
  <si>
    <t>交通及運輸設備名稱</t>
  </si>
  <si>
    <t>雜項設備名稱</t>
  </si>
  <si>
    <t>固定資產及無形資產明細表</t>
  </si>
  <si>
    <t>01土地</t>
  </si>
  <si>
    <t xml:space="preserve">　　名     　　稱 </t>
  </si>
  <si>
    <t>金   額  (資金來源)</t>
  </si>
  <si>
    <t>國庫增撥1
(來自總預算)</t>
  </si>
  <si>
    <t>國庫增撥2
(特別預算)</t>
  </si>
  <si>
    <t>合　　　　　　計</t>
  </si>
  <si>
    <t xml:space="preserve">02土地改良物    </t>
  </si>
  <si>
    <t xml:space="preserve">　　名　    　稱 </t>
  </si>
  <si>
    <t>03房屋建築及設備</t>
  </si>
  <si>
    <t>工   程   名   稱</t>
  </si>
  <si>
    <t>04機械及設備</t>
  </si>
  <si>
    <t>機械及設備名稱</t>
  </si>
  <si>
    <t>數 量</t>
  </si>
  <si>
    <t>單 價</t>
  </si>
  <si>
    <r>
      <t xml:space="preserve">國庫增撥1
</t>
    </r>
    <r>
      <rPr>
        <sz val="9"/>
        <rFont val="標楷體"/>
        <family val="4"/>
      </rPr>
      <t>(來自總預算)</t>
    </r>
  </si>
  <si>
    <t>小 計</t>
  </si>
  <si>
    <t>06雜項設備</t>
  </si>
  <si>
    <t>07無形資產</t>
  </si>
  <si>
    <t>1.學校如有購置固定資產及無形資產之需要，務必填列本表，未填列或經審查後刪除之項目，不得於預算內編列，否則逕予剔除，額度收回。填列項目經審核同意後，則務必編列於預算內，故請各校請審慎考量實際需求填列。</t>
  </si>
  <si>
    <t>4.財產編號請務必依「財物標準分類表」編號填列。(一般辦公室、教室用冷氣機務必列入「什項設備」，電腦設備列入「機械及設備」)</t>
  </si>
  <si>
    <t>5.本表所列電腦資訊軟、硬體項目、數量及價格，務必與「設置及應用電腦經費預算表」經審核同意以「購」方式取得之內容相同。</t>
  </si>
  <si>
    <t>主辦會計：</t>
  </si>
  <si>
    <t>中華民國 100 年度</t>
  </si>
  <si>
    <t>7.另請注意，依據立法院審議96年度中央政府總預算案所作決議事項：「針對全國各公務機關，年年編列鉅額資訊設備購置與汰換費用，經查，多數僅供基本文書處理與上網之用 ，爰提案要求各公務機關自97年度起，新購或汰換資訊設備時，個人桌上型電腦以2萬5,000元、筆記型電腦應以3萬元、雷射印表機應以2萬元為採購金額上限，且雷射印表機並以20人共用一機為度，有特殊需求者，應於預算書中提出說明，交立法院審議。」</t>
  </si>
  <si>
    <t>財產編號</t>
  </si>
  <si>
    <t>6.財產編號請依「財物標準分類表」編號填列，並應與預算科目之分類一致。</t>
  </si>
  <si>
    <t>國立高級中等學校校務基金—學校代號及名稱</t>
  </si>
  <si>
    <t>國立高級中等學校校務基金—學校代號及名稱</t>
  </si>
  <si>
    <t>聯絡電話：</t>
  </si>
  <si>
    <t>08遞延借項</t>
  </si>
  <si>
    <r>
      <t>2.本表各項</t>
    </r>
    <r>
      <rPr>
        <u val="single"/>
        <sz val="10"/>
        <rFont val="細明體"/>
        <family val="3"/>
      </rPr>
      <t>(除無形資產、遞延借項外)</t>
    </r>
    <r>
      <rPr>
        <sz val="10"/>
        <rFont val="細明體"/>
        <family val="3"/>
      </rPr>
      <t>金額合計數應與「購建固定資產預算彙計表」所列項次金額相同。</t>
    </r>
  </si>
  <si>
    <t>3.購置各項固定資產及無形資產、遞延借項所需經費，由學校年度預算內自行調整編列。</t>
  </si>
  <si>
    <t>財產編號（詳明細表）</t>
  </si>
  <si>
    <t>6.本表各項金額應與「固定資產及無形資產明細表」所列項次金額相同。</t>
  </si>
  <si>
    <t>7.無形資產及遞延借項請查填於明細表，彙計表不計入該二科目。</t>
  </si>
  <si>
    <t>遞延借項名稱</t>
  </si>
  <si>
    <t>無形資產名稱</t>
  </si>
  <si>
    <t>詳明細表</t>
  </si>
  <si>
    <t>國立高級中等學校校務基金—學校代號及名稱</t>
  </si>
  <si>
    <t>1-01-03-01-0003</t>
  </si>
  <si>
    <t>1010301-03</t>
  </si>
  <si>
    <t>國立馬祖高級中學</t>
  </si>
  <si>
    <t>國立華南高級商業職業學校</t>
  </si>
  <si>
    <t>預算代號(12xxx)</t>
  </si>
  <si>
    <t>學校名稱</t>
  </si>
  <si>
    <t>中學用房屋基地</t>
  </si>
  <si>
    <t>本校向嘉義縣政府分期有償撥用校地第三期款</t>
  </si>
  <si>
    <t>國立高級中等學校校務基金</t>
  </si>
  <si>
    <t>111010202B</t>
  </si>
  <si>
    <t>1110101-19A</t>
  </si>
  <si>
    <t>1110105-01</t>
  </si>
  <si>
    <t>1110103-02B</t>
  </si>
  <si>
    <t xml:space="preserve"> 1110102-02 </t>
  </si>
  <si>
    <t>1110101-12</t>
  </si>
  <si>
    <t>1110103-04B</t>
  </si>
  <si>
    <t>學生宿舍排水系統整治</t>
  </si>
  <si>
    <t>國立高級中等學校校務基金</t>
  </si>
  <si>
    <t>固定資產及無形資產明細表</t>
  </si>
  <si>
    <t>中華民國 100 年度</t>
  </si>
  <si>
    <t xml:space="preserve">02土地改良物    </t>
  </si>
  <si>
    <t>學校名稱</t>
  </si>
  <si>
    <t>財產編號</t>
  </si>
  <si>
    <t xml:space="preserve">　　名　    　稱 </t>
  </si>
  <si>
    <t>金   額  (資金來源)</t>
  </si>
  <si>
    <t>國庫增撥1
(來自總預算)</t>
  </si>
  <si>
    <t>國庫增撥2
(特別預算)</t>
  </si>
  <si>
    <t>其 他</t>
  </si>
  <si>
    <t>小  計</t>
  </si>
  <si>
    <t>國立關西高級中學</t>
  </si>
  <si>
    <t>園藝圍籬及防風網</t>
  </si>
  <si>
    <t>合           計</t>
  </si>
  <si>
    <t>國立苑裡高級中學</t>
  </si>
  <si>
    <t>生態水池景觀橋</t>
  </si>
  <si>
    <t>國立虎尾高級中等學校</t>
  </si>
  <si>
    <t>校園營造-語言學習角與綠化美化工程</t>
  </si>
  <si>
    <t>校園營造-紫薇園及中庭工程</t>
  </si>
  <si>
    <t>腳踏車棚地坪工程</t>
  </si>
  <si>
    <t>撐竿跳PU跑道工程</t>
  </si>
  <si>
    <t>國立新營高級中學</t>
  </si>
  <si>
    <t xml:space="preserve">東北側圍牆整建        </t>
  </si>
  <si>
    <t>國立後壁高級中學</t>
  </si>
  <si>
    <t>99年無障礙改善工程</t>
  </si>
  <si>
    <t>操場場地整平工程</t>
  </si>
  <si>
    <t>總    計</t>
  </si>
  <si>
    <t>預算
代號</t>
  </si>
  <si>
    <t>總　計</t>
  </si>
  <si>
    <t>國立高級中等學校校務基金—學校代號及名稱</t>
  </si>
  <si>
    <t>固定資產及無形資產明細表</t>
  </si>
  <si>
    <t>中華民國 100 年度</t>
  </si>
  <si>
    <t>財產編號</t>
  </si>
  <si>
    <t>金   額  (資金來源)</t>
  </si>
  <si>
    <t>國庫增撥2
(特別預算)</t>
  </si>
  <si>
    <t>其 他</t>
  </si>
  <si>
    <t>小  計</t>
  </si>
  <si>
    <t>04機械及設備</t>
  </si>
  <si>
    <t>機械及設備名稱</t>
  </si>
  <si>
    <t>數 量</t>
  </si>
  <si>
    <t>單 價</t>
  </si>
  <si>
    <r>
      <t xml:space="preserve">國庫增撥1
</t>
    </r>
    <r>
      <rPr>
        <sz val="9"/>
        <rFont val="標楷體"/>
        <family val="4"/>
      </rPr>
      <t>(來自總預算)</t>
    </r>
  </si>
  <si>
    <t>國立高級中等學校校務基金</t>
  </si>
  <si>
    <t>固定資產及無形資產明細表</t>
  </si>
  <si>
    <t>中華民國 100 年度</t>
  </si>
  <si>
    <t>預算
代號</t>
  </si>
  <si>
    <t>學校名稱</t>
  </si>
  <si>
    <t>財產編號</t>
  </si>
  <si>
    <t xml:space="preserve">　　名　    　稱 </t>
  </si>
  <si>
    <t>金   額  (資金來源)</t>
  </si>
  <si>
    <t>國庫增撥1
(來自總預算)</t>
  </si>
  <si>
    <t>國庫增撥2
(特別預算)</t>
  </si>
  <si>
    <t>其 他</t>
  </si>
  <si>
    <t>小  計</t>
  </si>
  <si>
    <t>總    計</t>
  </si>
  <si>
    <t>國立關西高級中學</t>
  </si>
  <si>
    <t>園藝圍籬及防風網</t>
  </si>
  <si>
    <t>合           計</t>
  </si>
  <si>
    <t>國立苑裡高級中學</t>
  </si>
  <si>
    <t>生態水池景觀橋</t>
  </si>
  <si>
    <t>國立虎尾高級中等學校</t>
  </si>
  <si>
    <t>校園營造-語言學習角與綠化美化工程</t>
  </si>
  <si>
    <t>校園營造-紫薇園及中庭工程</t>
  </si>
  <si>
    <t>腳踏車棚地坪工程</t>
  </si>
  <si>
    <t>撐竿跳PU跑道工程</t>
  </si>
  <si>
    <t>國立新營高級中學</t>
  </si>
  <si>
    <t xml:space="preserve">東北側圍牆整建        </t>
  </si>
  <si>
    <t>國立後壁高級中學</t>
  </si>
  <si>
    <t>99年無障礙改善工程</t>
  </si>
  <si>
    <t>操場場地整平工程</t>
  </si>
  <si>
    <t>03房屋建築及設備</t>
  </si>
  <si>
    <t>國立宜蘭高中</t>
  </si>
  <si>
    <t>合     計</t>
  </si>
  <si>
    <t>國立羅東高級中學</t>
  </si>
  <si>
    <t>國立基隆高級中學</t>
  </si>
  <si>
    <t>國立基隆高級中學</t>
  </si>
  <si>
    <t>國立臺灣師範大學附屬高級中學</t>
  </si>
  <si>
    <t>國立政治大學附屬高級中學</t>
  </si>
  <si>
    <t>國立板橋高級中學</t>
  </si>
  <si>
    <t>國立泰山高級中學</t>
  </si>
  <si>
    <t>國立中和高級中學</t>
  </si>
  <si>
    <t>國立新店高級中學</t>
  </si>
  <si>
    <t>國立新莊高級中學</t>
  </si>
  <si>
    <t>國立三重高中</t>
  </si>
  <si>
    <t>國立林口高級中學</t>
  </si>
  <si>
    <t>國立華僑實驗高級中學</t>
  </si>
  <si>
    <t>桃園高級中學</t>
  </si>
  <si>
    <t>國立武陵高級中學</t>
  </si>
  <si>
    <t>國立楊梅高中</t>
  </si>
  <si>
    <t>國立陽明高級中學</t>
  </si>
  <si>
    <t>國立中壢高級中學</t>
  </si>
  <si>
    <t>國立內壢高中</t>
  </si>
  <si>
    <t>國立新竹高級中學</t>
  </si>
  <si>
    <t>3140401-0004</t>
  </si>
  <si>
    <t>3140403-0018</t>
  </si>
  <si>
    <t>3140101-0003</t>
  </si>
  <si>
    <t>3140401-0001</t>
  </si>
  <si>
    <t>3140302-0001</t>
  </si>
  <si>
    <t>3013403-0018</t>
  </si>
  <si>
    <t>3013404-0035</t>
  </si>
  <si>
    <t>3110101-0024</t>
  </si>
  <si>
    <t>3140308-0015</t>
  </si>
  <si>
    <t>3140308-0013</t>
  </si>
  <si>
    <t>3100708-0147</t>
  </si>
  <si>
    <t>3111101-0005</t>
  </si>
  <si>
    <t>3100508-014</t>
  </si>
  <si>
    <t>3100502-68</t>
  </si>
  <si>
    <t>3100403-26</t>
  </si>
  <si>
    <t>3100606-08</t>
  </si>
  <si>
    <t>3100708-157</t>
  </si>
  <si>
    <t>3100708-004</t>
  </si>
  <si>
    <t>3140101-03</t>
  </si>
  <si>
    <t>3140302-02</t>
  </si>
  <si>
    <t>3140104-07</t>
  </si>
  <si>
    <t>3100301-27</t>
  </si>
  <si>
    <t>3100708-40</t>
  </si>
  <si>
    <t>3100801-02</t>
  </si>
  <si>
    <t>3140302-01</t>
  </si>
  <si>
    <t>3140401-04</t>
  </si>
  <si>
    <t>3140403-18</t>
  </si>
  <si>
    <t>3140101-03</t>
  </si>
  <si>
    <t>3140403-20</t>
  </si>
  <si>
    <t>3140403-18</t>
  </si>
  <si>
    <t>3140104-07</t>
  </si>
  <si>
    <t>3140302-01</t>
  </si>
  <si>
    <t>3111201-42</t>
  </si>
  <si>
    <t>3070115-02</t>
  </si>
  <si>
    <t>3070114-268</t>
  </si>
  <si>
    <t>3080105-08</t>
  </si>
  <si>
    <t>3100102-12</t>
  </si>
  <si>
    <t>3010813-10</t>
  </si>
  <si>
    <t>3013208-72</t>
  </si>
  <si>
    <t>3070114-207</t>
  </si>
  <si>
    <t>3140403-20</t>
  </si>
  <si>
    <t>3140202-01</t>
  </si>
  <si>
    <t>3140401-01</t>
  </si>
  <si>
    <t>3100102-23</t>
  </si>
  <si>
    <t>3013103-01</t>
  </si>
  <si>
    <t>3140308-13</t>
  </si>
  <si>
    <t>3013404-34</t>
  </si>
  <si>
    <t>3019902-06</t>
  </si>
  <si>
    <t>3110701-15</t>
  </si>
  <si>
    <t>3012401-06</t>
  </si>
  <si>
    <t>3040202-42</t>
  </si>
  <si>
    <t>3050201-01</t>
  </si>
  <si>
    <t>3101103-036</t>
  </si>
  <si>
    <t>3090101-40</t>
  </si>
  <si>
    <t>3100710-43</t>
  </si>
  <si>
    <t>3111001-03</t>
  </si>
  <si>
    <t>3140308-15</t>
  </si>
  <si>
    <t>3010516-06</t>
  </si>
  <si>
    <t>3140302-03</t>
  </si>
  <si>
    <t>3140401-09</t>
  </si>
  <si>
    <t>3110101-24</t>
  </si>
  <si>
    <t>3110101-23</t>
  </si>
  <si>
    <t>3013704-13</t>
  </si>
  <si>
    <t>3100715-03</t>
  </si>
  <si>
    <t>3140308-14</t>
  </si>
  <si>
    <t>3100403-19</t>
  </si>
  <si>
    <t>3101103-136</t>
  </si>
  <si>
    <t>3140401-08</t>
  </si>
  <si>
    <t>31401010003</t>
  </si>
  <si>
    <t>31403020001</t>
  </si>
  <si>
    <t>3140303-06</t>
  </si>
  <si>
    <t>3140304-02</t>
  </si>
  <si>
    <t>3101001-07</t>
  </si>
  <si>
    <t>3140304-06</t>
  </si>
  <si>
    <t>3110502-08</t>
  </si>
  <si>
    <t>3100708-128</t>
  </si>
  <si>
    <t>3100601-12</t>
  </si>
  <si>
    <t>3100712-12</t>
  </si>
  <si>
    <t>3100708-059</t>
  </si>
  <si>
    <t>3101103-102</t>
  </si>
  <si>
    <t>3100508-129</t>
  </si>
  <si>
    <t>3100508-040</t>
  </si>
  <si>
    <t>3140508-13</t>
  </si>
  <si>
    <t>3140308-16</t>
  </si>
  <si>
    <t>3100708-149</t>
  </si>
  <si>
    <t>3010507-06</t>
  </si>
  <si>
    <t>3100101-00</t>
  </si>
  <si>
    <t>3011102-01</t>
  </si>
  <si>
    <t>3070116-01</t>
  </si>
  <si>
    <t>3111002-73</t>
  </si>
  <si>
    <t>3100701-47</t>
  </si>
  <si>
    <t>3010301-33</t>
  </si>
  <si>
    <t>3010718-16</t>
  </si>
  <si>
    <t>31007080-04</t>
  </si>
  <si>
    <t>3100708-12</t>
  </si>
  <si>
    <t>3013001-37</t>
  </si>
  <si>
    <t>3010305-05</t>
  </si>
  <si>
    <t>3012003-04</t>
  </si>
  <si>
    <t>電腦伺服器</t>
  </si>
  <si>
    <t>Giga port 光纖骨幹交換器</t>
  </si>
  <si>
    <t>電腦</t>
  </si>
  <si>
    <t>無線網路組</t>
  </si>
  <si>
    <t>筆記型電腦</t>
  </si>
  <si>
    <t>供電侙交換器24埠</t>
  </si>
  <si>
    <t>雷射印表機</t>
  </si>
  <si>
    <t>速印機</t>
  </si>
  <si>
    <t>裁紙機</t>
  </si>
  <si>
    <t>急救模型組</t>
  </si>
  <si>
    <t>數位攝影機</t>
  </si>
  <si>
    <t>數位相機</t>
  </si>
  <si>
    <t>顯微照相機</t>
  </si>
  <si>
    <t>切片機(大型-生物實驗用)</t>
  </si>
  <si>
    <t>電子荷質比實驗裝置</t>
  </si>
  <si>
    <t>電流天平實驗組</t>
  </si>
  <si>
    <t>電磁加熱攪拌器</t>
  </si>
  <si>
    <t>微量電子天平</t>
  </si>
  <si>
    <t>分光光度計</t>
  </si>
  <si>
    <t>光學顯微鏡</t>
  </si>
  <si>
    <t>桌上型電腦</t>
  </si>
  <si>
    <t>更新行政用雷射印表機</t>
  </si>
  <si>
    <t>更新網頁伺服器</t>
  </si>
  <si>
    <t>二度空間碰撞實驗模組</t>
  </si>
  <si>
    <t>基礎物理實驗教具</t>
  </si>
  <si>
    <t>水質分析儀</t>
  </si>
  <si>
    <t>電子天平</t>
  </si>
  <si>
    <t>分光分析儀</t>
  </si>
  <si>
    <t>PH計(桌上型)</t>
  </si>
  <si>
    <t>個人電腦(含數位學習中心)</t>
  </si>
  <si>
    <t>個人電腦(筆記型)</t>
  </si>
  <si>
    <t>印表機(雷射)</t>
  </si>
  <si>
    <t>網路伺服器</t>
  </si>
  <si>
    <t>網路交換器(集線器)</t>
  </si>
  <si>
    <t>個人電腦</t>
  </si>
  <si>
    <t>無線基地台設備室外型IEEE802.11a/b/g無限基地台（ARUBA AP85T+（NT50-D0702AP））</t>
  </si>
  <si>
    <t>無線網路認證閘道器（ARUBA800-16-TX-Aos-STD)</t>
  </si>
  <si>
    <t>筆記型電腦</t>
  </si>
  <si>
    <t xml:space="preserve">有網管功能之超高速乙太網路交換器(Dlink DGS-3028P) </t>
  </si>
  <si>
    <t xml:space="preserve">有網管功能之超高速乙太網路交換器(Dlink DGS-3426) </t>
  </si>
  <si>
    <t>入侵防禦偵測(Dlink NK-3520)</t>
  </si>
  <si>
    <t xml:space="preserve">網路備援儲存裝置(IBM N3300) </t>
  </si>
  <si>
    <t>光纖網路交換器(Brocade 8PORT SAN Switch)</t>
  </si>
  <si>
    <t>網路伺服器（HP PROLINT ML350 G5）</t>
  </si>
  <si>
    <t>雷射印表機</t>
  </si>
  <si>
    <t>教師實驗桌</t>
  </si>
  <si>
    <t>學生實驗桌</t>
  </si>
  <si>
    <t>靠邊實驗桌</t>
  </si>
  <si>
    <t>轉角實驗桌（含水槽）</t>
  </si>
  <si>
    <t>轉角實驗桌</t>
  </si>
  <si>
    <t>吊櫃</t>
  </si>
  <si>
    <t>廢液暫存櫃</t>
  </si>
  <si>
    <t>緊急安全器材櫃</t>
  </si>
  <si>
    <t>萬向抽氣罩系統</t>
  </si>
  <si>
    <t>精密電子秤（0.001g）</t>
  </si>
  <si>
    <t>精密電子秤（0.01g）</t>
  </si>
  <si>
    <t>超純水設備</t>
  </si>
  <si>
    <t>純水製造機</t>
  </si>
  <si>
    <t>數位校史館伺服器</t>
  </si>
  <si>
    <t>無線網路發射器</t>
  </si>
  <si>
    <t>行政用電腦汰換</t>
  </si>
  <si>
    <t>行政及教學用電腦更新</t>
  </si>
  <si>
    <t>筆電更新</t>
  </si>
  <si>
    <t>網路交換器更新</t>
  </si>
  <si>
    <t>網路硬碟主機</t>
  </si>
  <si>
    <t>全校無線網路系統</t>
  </si>
  <si>
    <t>實驗室排煙櫃</t>
  </si>
  <si>
    <t>製冰機</t>
  </si>
  <si>
    <t>雙眼顯微鏡</t>
  </si>
  <si>
    <t>單眼顯微鏡</t>
  </si>
  <si>
    <t>數位相機(1000萬畫素)</t>
  </si>
  <si>
    <t>檢集機</t>
  </si>
  <si>
    <t>電動壓條裝訂機</t>
  </si>
  <si>
    <t>個人電腦及週邊設備</t>
  </si>
  <si>
    <t>桌上型電腦</t>
  </si>
  <si>
    <t>伺服器</t>
  </si>
  <si>
    <t>班級教室無線網路建置(管理主機1台、基地台8台)</t>
  </si>
  <si>
    <t>學生出缺勤管理伺服器</t>
  </si>
  <si>
    <t>影音多媒體伺服器</t>
  </si>
  <si>
    <t>個人電腦</t>
  </si>
  <si>
    <t>照相機</t>
  </si>
  <si>
    <t>視力機</t>
  </si>
  <si>
    <t>電鋸</t>
  </si>
  <si>
    <t>自動灑水器</t>
  </si>
  <si>
    <t>電動碎石機</t>
  </si>
  <si>
    <t>電動手提式吹葉機</t>
  </si>
  <si>
    <t>水泥切割機</t>
  </si>
  <si>
    <t>教學播音設備</t>
  </si>
  <si>
    <t>遮光設備</t>
  </si>
  <si>
    <t>數位相機</t>
  </si>
  <si>
    <t>DV攝影機(含腳架)</t>
  </si>
  <si>
    <t>單眼數位相機</t>
  </si>
  <si>
    <t>電動式8呎×10呎，軸心式管狀馬達</t>
  </si>
  <si>
    <t>筆記型電腦</t>
  </si>
  <si>
    <t>伺服器主機</t>
  </si>
  <si>
    <t>電腦</t>
  </si>
  <si>
    <t>雷射印表機</t>
  </si>
  <si>
    <t>海報機</t>
  </si>
  <si>
    <t>防火牆</t>
  </si>
  <si>
    <t>安妮</t>
  </si>
  <si>
    <t>心肺復甦訓練模型</t>
  </si>
  <si>
    <t>電子身高器</t>
  </si>
  <si>
    <t>馬達噴霧機</t>
  </si>
  <si>
    <t>精密水波槽實驗組</t>
  </si>
  <si>
    <t>數位筆個人簡報器(優質化設備)</t>
  </si>
  <si>
    <t>實體顯微鏡與展示系統(課綱)</t>
  </si>
  <si>
    <t>電腦硬體</t>
  </si>
  <si>
    <t>恆溫震盪培養箱</t>
  </si>
  <si>
    <t>恆溫水浴槽</t>
  </si>
  <si>
    <t>各學科教學儀器及多媒體設備</t>
  </si>
  <si>
    <t>桌上型電腦</t>
  </si>
  <si>
    <t>讀卡機</t>
  </si>
  <si>
    <t>掌上型中文盤點機</t>
  </si>
  <si>
    <t>多媒體互動學習系統主機</t>
  </si>
  <si>
    <t>寬頻影音多工控制系統</t>
  </si>
  <si>
    <t>即時文字播放系統</t>
  </si>
  <si>
    <t>多媒體影片播放系統</t>
  </si>
  <si>
    <t>LIVE直播系統</t>
  </si>
  <si>
    <t>數位寬頻傳送介面</t>
  </si>
  <si>
    <t>多媒體影音串流介面</t>
  </si>
  <si>
    <t>處室學生通報系統</t>
  </si>
  <si>
    <t>預約排程播放系統</t>
  </si>
  <si>
    <t>網路音控系統</t>
  </si>
  <si>
    <t>網路電源自動控制系統</t>
  </si>
  <si>
    <t>數位佈告欄連接介面</t>
  </si>
  <si>
    <t>數位節目定時播放系統</t>
  </si>
  <si>
    <t>網路數位教材排播系統</t>
  </si>
  <si>
    <t>班級教學互動播放系統</t>
  </si>
  <si>
    <t>無線影像傳輸系統</t>
  </si>
  <si>
    <t>不斷電系統</t>
  </si>
  <si>
    <t>網路設備</t>
  </si>
  <si>
    <t>行政用電腦</t>
  </si>
  <si>
    <t>行政用伺服器</t>
  </si>
  <si>
    <t>教學用伺服器</t>
  </si>
  <si>
    <t>單眼相機</t>
  </si>
  <si>
    <t>掃瞄器</t>
  </si>
  <si>
    <t>助聽器</t>
  </si>
  <si>
    <t>個人桌上型電腦</t>
  </si>
  <si>
    <t>電梯不斷電系統</t>
  </si>
  <si>
    <t>印刷機</t>
  </si>
  <si>
    <r>
      <t>井水抽水馬達</t>
    </r>
    <r>
      <rPr>
        <sz val="11"/>
        <color indexed="8"/>
        <rFont val="Helv"/>
        <family val="2"/>
      </rPr>
      <t>(10</t>
    </r>
    <r>
      <rPr>
        <sz val="11"/>
        <color indexed="8"/>
        <rFont val="細明體"/>
        <family val="3"/>
      </rPr>
      <t>馬力</t>
    </r>
    <r>
      <rPr>
        <sz val="11"/>
        <color indexed="8"/>
        <rFont val="Helv"/>
        <family val="2"/>
      </rPr>
      <t>)</t>
    </r>
  </si>
  <si>
    <t>反洗淨化過慮器</t>
  </si>
  <si>
    <t>教學儀器及教具擴充</t>
  </si>
  <si>
    <t>綠校園能源設施擴充
(風力及太陽能發電)</t>
  </si>
  <si>
    <t>數位攝影機</t>
  </si>
  <si>
    <t>搶答系統</t>
  </si>
  <si>
    <t>無線手寫板</t>
  </si>
  <si>
    <t>印表機</t>
  </si>
  <si>
    <t>數位計時器</t>
  </si>
  <si>
    <t>電子的荷質比實</t>
  </si>
  <si>
    <t>水波槽</t>
  </si>
  <si>
    <t>光電計時器</t>
  </si>
  <si>
    <t>干涉與繞射儀器</t>
  </si>
  <si>
    <t>電子天平</t>
  </si>
  <si>
    <t>數學教具</t>
  </si>
  <si>
    <t>去離子水系統</t>
  </si>
  <si>
    <t>桌上型離心機</t>
  </si>
  <si>
    <t>校園無線網路擴充及認證系統建置</t>
  </si>
  <si>
    <t>行政大樓網路優化工程</t>
  </si>
  <si>
    <t>數位錄影設備</t>
  </si>
  <si>
    <t>電子白板</t>
  </si>
  <si>
    <t>實物投影機</t>
  </si>
  <si>
    <t>A3掃描器</t>
  </si>
  <si>
    <t>四開多用途壓印機</t>
  </si>
  <si>
    <r>
      <t>物理科</t>
    </r>
    <r>
      <rPr>
        <sz val="11"/>
        <color indexed="8"/>
        <rFont val="Helv"/>
        <family val="2"/>
      </rPr>
      <t>Pasco</t>
    </r>
    <r>
      <rPr>
        <sz val="11"/>
        <color indexed="8"/>
        <rFont val="細明體"/>
        <family val="3"/>
      </rPr>
      <t>測量器</t>
    </r>
  </si>
  <si>
    <t>恆溫槽</t>
  </si>
  <si>
    <t>超音波清洗器</t>
  </si>
  <si>
    <t>超音波復建器</t>
  </si>
  <si>
    <t>數位同步水波槽實驗器</t>
  </si>
  <si>
    <t>小型電窯爐</t>
  </si>
  <si>
    <t>水流抽氣機</t>
  </si>
  <si>
    <t>複式光學顯微鏡</t>
  </si>
  <si>
    <t>折射式望眼鏡</t>
  </si>
  <si>
    <t>反射式望遠鏡</t>
  </si>
  <si>
    <t>版畫壓印機組(半開)</t>
  </si>
  <si>
    <t>泳池打藥機</t>
  </si>
  <si>
    <t>循環空調設備</t>
  </si>
  <si>
    <t>箱型冷氣機</t>
  </si>
  <si>
    <t>學校名稱</t>
  </si>
  <si>
    <t>監控廣播教學系統</t>
  </si>
  <si>
    <t>背負式麥克風</t>
  </si>
  <si>
    <t>新無線傳輸氣象站處理機</t>
  </si>
  <si>
    <t>4050303-0029</t>
  </si>
  <si>
    <t>4050303-0025</t>
  </si>
  <si>
    <t>4040114-0006</t>
  </si>
  <si>
    <t>4030302-13</t>
  </si>
  <si>
    <t>4050303-27</t>
  </si>
  <si>
    <t>4050303-29</t>
  </si>
  <si>
    <t>4040301-01</t>
  </si>
  <si>
    <t>4050203-09</t>
  </si>
  <si>
    <t>4050402-14</t>
  </si>
  <si>
    <t>電話傳真機</t>
  </si>
  <si>
    <t>音響設備(活動中心及演藝廳)</t>
  </si>
  <si>
    <t>監視系統(專科新建大樓)</t>
  </si>
  <si>
    <t>全球衛星定位系統</t>
  </si>
  <si>
    <t>音響設備</t>
  </si>
  <si>
    <t>多功能音響系統</t>
  </si>
  <si>
    <t>天文用望遠鏡(含赤道儀)</t>
  </si>
  <si>
    <t>擴音設備（含麥克風、擴大機）</t>
  </si>
  <si>
    <t>健身腳踏車</t>
  </si>
  <si>
    <t>廣播教學設備</t>
  </si>
  <si>
    <t>4050303-10,25</t>
  </si>
  <si>
    <t>4010801-01</t>
  </si>
  <si>
    <t>不斷電系統3000VA在線</t>
  </si>
  <si>
    <t>4050207-03</t>
  </si>
  <si>
    <t>國立高級中等學校校務基金—學校代號及名稱</t>
  </si>
  <si>
    <t>固定資產及無形資產明細表</t>
  </si>
  <si>
    <t>中華民國 100 年度</t>
  </si>
  <si>
    <t>預算
代號</t>
  </si>
  <si>
    <t>學校名稱</t>
  </si>
  <si>
    <t>財產編號</t>
  </si>
  <si>
    <t>機械及設備名稱</t>
  </si>
  <si>
    <t>數 量</t>
  </si>
  <si>
    <t>單 價</t>
  </si>
  <si>
    <t>金   額  (資金來源)</t>
  </si>
  <si>
    <r>
      <t xml:space="preserve">國庫增撥1
</t>
    </r>
    <r>
      <rPr>
        <sz val="9"/>
        <rFont val="標楷體"/>
        <family val="4"/>
      </rPr>
      <t>(來自總預算)</t>
    </r>
  </si>
  <si>
    <t>國庫增撥2
(特別預算)</t>
  </si>
  <si>
    <t>其 他</t>
  </si>
  <si>
    <t>小  計</t>
  </si>
  <si>
    <t>總    計</t>
  </si>
  <si>
    <t>國立宜蘭高中</t>
  </si>
  <si>
    <t>合     計</t>
  </si>
  <si>
    <t>國立基隆高級中學</t>
  </si>
  <si>
    <t>國立臺灣師範大學附屬高級中學</t>
  </si>
  <si>
    <t>國立政治大學附屬高級中學</t>
  </si>
  <si>
    <t>冷氣機</t>
  </si>
  <si>
    <t>除濕機</t>
  </si>
  <si>
    <t>影印機</t>
  </si>
  <si>
    <t>5010106-0003</t>
  </si>
  <si>
    <t>5010108-0020</t>
  </si>
  <si>
    <t>5010102-0002</t>
  </si>
  <si>
    <t>白板</t>
  </si>
  <si>
    <t>藍幕及攝影燈組</t>
  </si>
  <si>
    <t>DV攝影機</t>
  </si>
  <si>
    <t>投影機</t>
  </si>
  <si>
    <t>5010102-09</t>
  </si>
  <si>
    <t>5010104-99</t>
  </si>
  <si>
    <t>5010105-01</t>
  </si>
  <si>
    <t>5010105-21</t>
  </si>
  <si>
    <t>油印機(高速製版)</t>
  </si>
  <si>
    <t>鋼印機(電動蓋印機)</t>
  </si>
  <si>
    <t>5010102-01</t>
  </si>
  <si>
    <t>5010102-02</t>
  </si>
  <si>
    <t>5010102-07</t>
  </si>
  <si>
    <t>冷氣機</t>
  </si>
  <si>
    <t>圖書</t>
  </si>
  <si>
    <t>飲水機</t>
  </si>
  <si>
    <t>5010106-10</t>
  </si>
  <si>
    <t>5010110-19</t>
  </si>
  <si>
    <t>圖書及視聽媒體</t>
  </si>
  <si>
    <t>5030300-01</t>
  </si>
  <si>
    <t>office全校授權</t>
  </si>
  <si>
    <t>自然輸入法</t>
  </si>
  <si>
    <t>carbi 3D繪圖</t>
  </si>
  <si>
    <t>81101-01</t>
  </si>
  <si>
    <t>網路認證系統</t>
  </si>
  <si>
    <t>廣播系統</t>
  </si>
  <si>
    <t>81101-02</t>
  </si>
  <si>
    <t>電腦教室授權</t>
  </si>
  <si>
    <t>電腦作業系統系統軟體</t>
  </si>
  <si>
    <t>電腦文書系統軟體</t>
  </si>
  <si>
    <t>實驗室管理系統</t>
  </si>
  <si>
    <t>把竿</t>
  </si>
  <si>
    <t>08遞延借項</t>
  </si>
  <si>
    <t>國庫增撥
(來自總預算)</t>
  </si>
  <si>
    <t>效益
分析</t>
  </si>
  <si>
    <t>4.效益分析，應填明(1)資金成本率，(2)現值報酬率，(3)淨現值，(4)收回年限，(5)年增產銷或服務量，(6)其他經濟效益。</t>
  </si>
  <si>
    <t>5.財產編號請務必依「財物標準分類表」編號填列（財產編號詳明細表）。</t>
  </si>
  <si>
    <t>2.購建固定資產，非1年度內所能完成者，應先列明全部計畫總額，及其資金來源與金額，然後填列各年度分配額，及本年度資金來源與金額。</t>
  </si>
  <si>
    <t>3.購建固定資產，應妥籌資金，資金來源按(1)營運資金，(2)出售不適用資產，(3)增資或國庫撥款，(4)國內借款，(5)國外借款，(6)其他分列。（由國庫增資或撥款應區別來自總預算或特別預算）</t>
  </si>
  <si>
    <t>國庫
撥款</t>
  </si>
  <si>
    <t>計 畫 名 稱</t>
  </si>
  <si>
    <t>全  部  計  畫</t>
  </si>
  <si>
    <t>營運資金</t>
  </si>
  <si>
    <t xml:space="preserve">填表人：                     </t>
  </si>
  <si>
    <t>電話:</t>
  </si>
  <si>
    <t>中華民國  102  年度</t>
  </si>
  <si>
    <t>中華民國 102 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</si>
</sst>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0_);[Red]\(0\)"/>
  </numFmts>
  <fonts count="3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2"/>
      <name val="細明體"/>
      <family val="3"/>
    </font>
    <font>
      <sz val="20"/>
      <name val="標楷體"/>
      <family val="4"/>
    </font>
    <font>
      <b/>
      <sz val="20"/>
      <name val="標楷體"/>
      <family val="4"/>
    </font>
    <font>
      <sz val="18"/>
      <name val="標楷體"/>
      <family val="4"/>
    </font>
    <font>
      <b/>
      <sz val="12"/>
      <color indexed="62"/>
      <name val="標楷體"/>
      <family val="4"/>
    </font>
    <font>
      <b/>
      <sz val="10"/>
      <name val="細明體"/>
      <family val="3"/>
    </font>
    <font>
      <u val="single"/>
      <sz val="10"/>
      <name val="細明體"/>
      <family val="3"/>
    </font>
    <font>
      <sz val="10"/>
      <name val="細明體"/>
      <family val="3"/>
    </font>
    <font>
      <sz val="10"/>
      <name val="新細明體"/>
      <family val="1"/>
    </font>
    <font>
      <sz val="11"/>
      <name val="細明體"/>
      <family val="3"/>
    </font>
    <font>
      <b/>
      <sz val="10"/>
      <color indexed="10"/>
      <name val="細明體"/>
      <family val="3"/>
    </font>
    <font>
      <sz val="10"/>
      <name val="Helv"/>
      <family val="2"/>
    </font>
    <font>
      <sz val="12"/>
      <name val="Arial"/>
      <family val="2"/>
    </font>
    <font>
      <sz val="11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sz val="11"/>
      <color indexed="8"/>
      <name val="細明體"/>
      <family val="3"/>
    </font>
    <font>
      <sz val="11"/>
      <color indexed="8"/>
      <name val="新細明體"/>
      <family val="1"/>
    </font>
    <font>
      <sz val="11"/>
      <color indexed="8"/>
      <name val="Helv"/>
      <family val="2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8"/>
      <name val="Helv"/>
      <family val="2"/>
    </font>
    <font>
      <sz val="12"/>
      <color indexed="8"/>
      <name val="Times New Roman"/>
      <family val="1"/>
    </font>
    <font>
      <sz val="10"/>
      <color indexed="8"/>
      <name val="細明體"/>
      <family val="3"/>
    </font>
    <font>
      <sz val="10"/>
      <color indexed="8"/>
      <name val="Helv"/>
      <family val="2"/>
    </font>
    <font>
      <sz val="10"/>
      <color indexed="8"/>
      <name val="新細明體"/>
      <family val="1"/>
    </font>
    <font>
      <sz val="8"/>
      <color indexed="8"/>
      <name val="細明體"/>
      <family val="3"/>
    </font>
    <font>
      <sz val="14"/>
      <color indexed="8"/>
      <name val="Times New Roman"/>
      <family val="1"/>
    </font>
    <font>
      <sz val="11"/>
      <name val="Helv"/>
      <family val="2"/>
    </font>
    <font>
      <b/>
      <sz val="12"/>
      <name val="細明體"/>
      <family val="3"/>
    </font>
    <font>
      <sz val="14"/>
      <color indexed="12"/>
      <name val="標楷體"/>
      <family val="4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7" fontId="3" fillId="0" borderId="1" xfId="15" applyNumberFormat="1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15" applyNumberFormat="1" applyFont="1" applyBorder="1" applyAlignment="1">
      <alignment horizontal="left" vertical="center" indent="2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 shrinkToFit="1"/>
    </xf>
    <xf numFmtId="0" fontId="15" fillId="2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182" fontId="3" fillId="0" borderId="1" xfId="0" applyNumberFormat="1" applyFont="1" applyBorder="1" applyAlignment="1">
      <alignment horizontal="right" vertical="center" wrapText="1"/>
    </xf>
    <xf numFmtId="182" fontId="3" fillId="0" borderId="0" xfId="0" applyNumberFormat="1" applyFont="1" applyAlignment="1">
      <alignment vertical="center"/>
    </xf>
    <xf numFmtId="182" fontId="8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182" fontId="3" fillId="0" borderId="0" xfId="0" applyNumberFormat="1" applyFont="1" applyAlignment="1">
      <alignment vertical="center"/>
    </xf>
    <xf numFmtId="182" fontId="3" fillId="0" borderId="1" xfId="0" applyNumberFormat="1" applyFont="1" applyBorder="1" applyAlignment="1">
      <alignment horizontal="center" vertical="center"/>
    </xf>
    <xf numFmtId="182" fontId="3" fillId="0" borderId="4" xfId="0" applyNumberFormat="1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182" fontId="3" fillId="0" borderId="5" xfId="0" applyNumberFormat="1" applyFont="1" applyBorder="1" applyAlignment="1">
      <alignment horizontal="center" vertical="center" wrapText="1"/>
    </xf>
    <xf numFmtId="182" fontId="3" fillId="0" borderId="5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center" vertical="center"/>
    </xf>
    <xf numFmtId="182" fontId="3" fillId="0" borderId="0" xfId="15" applyNumberFormat="1" applyFont="1" applyBorder="1" applyAlignment="1">
      <alignment horizontal="left" vertical="center" indent="2"/>
    </xf>
    <xf numFmtId="182" fontId="3" fillId="0" borderId="1" xfId="0" applyNumberFormat="1" applyFont="1" applyBorder="1" applyAlignment="1">
      <alignment horizontal="right" vertical="center"/>
    </xf>
    <xf numFmtId="182" fontId="3" fillId="0" borderId="1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0" borderId="5" xfId="0" applyNumberFormat="1" applyFont="1" applyBorder="1" applyAlignment="1">
      <alignment horizontal="left" vertical="center"/>
    </xf>
    <xf numFmtId="182" fontId="3" fillId="3" borderId="1" xfId="0" applyNumberFormat="1" applyFont="1" applyFill="1" applyBorder="1" applyAlignment="1">
      <alignment vertical="center"/>
    </xf>
    <xf numFmtId="182" fontId="3" fillId="3" borderId="5" xfId="0" applyNumberFormat="1" applyFont="1" applyFill="1" applyBorder="1" applyAlignment="1">
      <alignment horizontal="center" vertical="center"/>
    </xf>
    <xf numFmtId="182" fontId="3" fillId="3" borderId="1" xfId="0" applyNumberFormat="1" applyFont="1" applyFill="1" applyBorder="1" applyAlignment="1">
      <alignment horizontal="right" vertical="center"/>
    </xf>
    <xf numFmtId="182" fontId="3" fillId="2" borderId="1" xfId="0" applyNumberFormat="1" applyFont="1" applyFill="1" applyBorder="1" applyAlignment="1">
      <alignment horizontal="center" vertical="center"/>
    </xf>
    <xf numFmtId="182" fontId="3" fillId="2" borderId="1" xfId="0" applyNumberFormat="1" applyFont="1" applyFill="1" applyBorder="1" applyAlignment="1">
      <alignment horizontal="left" vertical="center"/>
    </xf>
    <xf numFmtId="182" fontId="2" fillId="0" borderId="5" xfId="0" applyNumberFormat="1" applyFont="1" applyBorder="1" applyAlignment="1">
      <alignment horizontal="left" vertical="center"/>
    </xf>
    <xf numFmtId="182" fontId="3" fillId="0" borderId="1" xfId="15" applyNumberFormat="1" applyFont="1" applyBorder="1" applyAlignment="1">
      <alignment horizontal="right" vertical="center"/>
    </xf>
    <xf numFmtId="182" fontId="3" fillId="3" borderId="1" xfId="15" applyNumberFormat="1" applyFont="1" applyFill="1" applyBorder="1" applyAlignment="1">
      <alignment horizontal="right" vertical="center"/>
    </xf>
    <xf numFmtId="183" fontId="3" fillId="0" borderId="0" xfId="0" applyNumberFormat="1" applyFont="1" applyAlignment="1">
      <alignment vertical="center"/>
    </xf>
    <xf numFmtId="183" fontId="3" fillId="0" borderId="1" xfId="0" applyNumberFormat="1" applyFont="1" applyBorder="1" applyAlignment="1">
      <alignment horizontal="center" vertical="center" wrapText="1"/>
    </xf>
    <xf numFmtId="183" fontId="3" fillId="3" borderId="1" xfId="0" applyNumberFormat="1" applyFont="1" applyFill="1" applyBorder="1" applyAlignment="1">
      <alignment vertical="center"/>
    </xf>
    <xf numFmtId="183" fontId="3" fillId="2" borderId="1" xfId="0" applyNumberFormat="1" applyFont="1" applyFill="1" applyBorder="1" applyAlignment="1">
      <alignment horizontal="center" vertical="center"/>
    </xf>
    <xf numFmtId="183" fontId="20" fillId="0" borderId="1" xfId="0" applyNumberFormat="1" applyFont="1" applyBorder="1" applyAlignment="1">
      <alignment horizontal="center" vertical="center" wrapText="1"/>
    </xf>
    <xf numFmtId="182" fontId="3" fillId="3" borderId="4" xfId="0" applyNumberFormat="1" applyFont="1" applyFill="1" applyBorder="1" applyAlignment="1">
      <alignment horizontal="center" vertical="center" wrapText="1"/>
    </xf>
    <xf numFmtId="182" fontId="3" fillId="3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82" fontId="7" fillId="0" borderId="1" xfId="0" applyNumberFormat="1" applyFont="1" applyBorder="1" applyAlignment="1">
      <alignment vertical="center"/>
    </xf>
    <xf numFmtId="182" fontId="3" fillId="0" borderId="1" xfId="15" applyNumberFormat="1" applyFont="1" applyBorder="1" applyAlignment="1">
      <alignment vertical="center"/>
    </xf>
    <xf numFmtId="182" fontId="19" fillId="0" borderId="1" xfId="0" applyNumberFormat="1" applyFont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/>
    </xf>
    <xf numFmtId="0" fontId="22" fillId="2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shrinkToFit="1"/>
    </xf>
    <xf numFmtId="0" fontId="26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/>
    </xf>
    <xf numFmtId="0" fontId="27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vertical="center" wrapText="1"/>
    </xf>
    <xf numFmtId="0" fontId="22" fillId="2" borderId="0" xfId="0" applyFont="1" applyFill="1" applyAlignment="1">
      <alignment/>
    </xf>
    <xf numFmtId="0" fontId="26" fillId="2" borderId="4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/>
    </xf>
    <xf numFmtId="0" fontId="26" fillId="2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/>
    </xf>
    <xf numFmtId="0" fontId="22" fillId="2" borderId="1" xfId="0" applyFont="1" applyFill="1" applyBorder="1" applyAlignment="1">
      <alignment vertical="center" shrinkToFit="1"/>
    </xf>
    <xf numFmtId="0" fontId="27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vertical="top" wrapText="1"/>
    </xf>
    <xf numFmtId="0" fontId="22" fillId="2" borderId="4" xfId="0" applyFont="1" applyFill="1" applyBorder="1" applyAlignment="1">
      <alignment/>
    </xf>
    <xf numFmtId="0" fontId="22" fillId="2" borderId="1" xfId="0" applyFont="1" applyFill="1" applyBorder="1" applyAlignment="1">
      <alignment/>
    </xf>
    <xf numFmtId="0" fontId="24" fillId="2" borderId="1" xfId="0" applyFont="1" applyFill="1" applyBorder="1" applyAlignment="1">
      <alignment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/>
    </xf>
    <xf numFmtId="0" fontId="23" fillId="2" borderId="1" xfId="0" applyFont="1" applyFill="1" applyBorder="1" applyAlignment="1">
      <alignment/>
    </xf>
    <xf numFmtId="0" fontId="26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/>
    </xf>
    <xf numFmtId="0" fontId="27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wrapText="1"/>
    </xf>
    <xf numFmtId="0" fontId="27" fillId="2" borderId="1" xfId="0" applyFont="1" applyFill="1" applyBorder="1" applyAlignment="1">
      <alignment vertical="top" shrinkToFit="1"/>
    </xf>
    <xf numFmtId="0" fontId="27" fillId="2" borderId="1" xfId="0" applyFont="1" applyFill="1" applyBorder="1" applyAlignment="1">
      <alignment shrinkToFit="1"/>
    </xf>
    <xf numFmtId="0" fontId="30" fillId="2" borderId="1" xfId="0" applyFont="1" applyFill="1" applyBorder="1" applyAlignment="1">
      <alignment/>
    </xf>
    <xf numFmtId="182" fontId="26" fillId="2" borderId="1" xfId="0" applyNumberFormat="1" applyFont="1" applyFill="1" applyBorder="1" applyAlignment="1">
      <alignment horizontal="right" vertical="center"/>
    </xf>
    <xf numFmtId="182" fontId="26" fillId="2" borderId="1" xfId="15" applyNumberFormat="1" applyFont="1" applyFill="1" applyBorder="1" applyAlignment="1">
      <alignment horizontal="right" vertical="center"/>
    </xf>
    <xf numFmtId="182" fontId="27" fillId="2" borderId="1" xfId="0" applyNumberFormat="1" applyFont="1" applyFill="1" applyBorder="1" applyAlignment="1">
      <alignment horizontal="right" vertical="center"/>
    </xf>
    <xf numFmtId="182" fontId="28" fillId="2" borderId="1" xfId="0" applyNumberFormat="1" applyFont="1" applyFill="1" applyBorder="1" applyAlignment="1">
      <alignment horizontal="right" vertical="center"/>
    </xf>
    <xf numFmtId="182" fontId="27" fillId="2" borderId="1" xfId="15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/>
    </xf>
    <xf numFmtId="0" fontId="23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182" fontId="11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182" fontId="26" fillId="2" borderId="1" xfId="0" applyNumberFormat="1" applyFont="1" applyFill="1" applyBorder="1" applyAlignment="1">
      <alignment horizontal="right"/>
    </xf>
    <xf numFmtId="182" fontId="26" fillId="3" borderId="1" xfId="0" applyNumberFormat="1" applyFont="1" applyFill="1" applyBorder="1" applyAlignment="1">
      <alignment horizontal="right"/>
    </xf>
    <xf numFmtId="182" fontId="22" fillId="2" borderId="7" xfId="0" applyNumberFormat="1" applyFont="1" applyFill="1" applyBorder="1" applyAlignment="1">
      <alignment horizontal="right"/>
    </xf>
    <xf numFmtId="182" fontId="22" fillId="2" borderId="1" xfId="0" applyNumberFormat="1" applyFont="1" applyFill="1" applyBorder="1" applyAlignment="1">
      <alignment horizontal="right"/>
    </xf>
    <xf numFmtId="182" fontId="22" fillId="2" borderId="1" xfId="15" applyNumberFormat="1" applyFont="1" applyFill="1" applyBorder="1" applyAlignment="1">
      <alignment horizontal="right" vertical="center"/>
    </xf>
    <xf numFmtId="182" fontId="34" fillId="2" borderId="1" xfId="0" applyNumberFormat="1" applyFont="1" applyFill="1" applyBorder="1" applyAlignment="1">
      <alignment horizontal="right"/>
    </xf>
    <xf numFmtId="182" fontId="34" fillId="2" borderId="1" xfId="15" applyNumberFormat="1" applyFont="1" applyFill="1" applyBorder="1" applyAlignment="1">
      <alignment horizontal="right" vertical="center"/>
    </xf>
    <xf numFmtId="182" fontId="34" fillId="2" borderId="1" xfId="0" applyNumberFormat="1" applyFont="1" applyFill="1" applyBorder="1" applyAlignment="1">
      <alignment horizontal="right" vertical="center"/>
    </xf>
    <xf numFmtId="182" fontId="27" fillId="3" borderId="1" xfId="0" applyNumberFormat="1" applyFont="1" applyFill="1" applyBorder="1" applyAlignment="1">
      <alignment horizontal="right"/>
    </xf>
    <xf numFmtId="182" fontId="22" fillId="2" borderId="1" xfId="0" applyNumberFormat="1" applyFont="1" applyFill="1" applyBorder="1" applyAlignment="1">
      <alignment horizontal="right" vertical="center"/>
    </xf>
    <xf numFmtId="182" fontId="27" fillId="2" borderId="1" xfId="0" applyNumberFormat="1" applyFont="1" applyFill="1" applyBorder="1" applyAlignment="1">
      <alignment horizontal="right"/>
    </xf>
    <xf numFmtId="182" fontId="27" fillId="2" borderId="4" xfId="0" applyNumberFormat="1" applyFont="1" applyFill="1" applyBorder="1" applyAlignment="1">
      <alignment horizontal="right" vertical="center"/>
    </xf>
    <xf numFmtId="182" fontId="31" fillId="2" borderId="1" xfId="0" applyNumberFormat="1" applyFont="1" applyFill="1" applyBorder="1" applyAlignment="1">
      <alignment horizontal="right"/>
    </xf>
    <xf numFmtId="182" fontId="26" fillId="2" borderId="1" xfId="15" applyNumberFormat="1" applyFont="1" applyFill="1" applyBorder="1" applyAlignment="1">
      <alignment horizontal="right"/>
    </xf>
    <xf numFmtId="182" fontId="28" fillId="2" borderId="1" xfId="0" applyNumberFormat="1" applyFont="1" applyFill="1" applyBorder="1" applyAlignment="1">
      <alignment horizontal="right"/>
    </xf>
    <xf numFmtId="182" fontId="29" fillId="2" borderId="1" xfId="0" applyNumberFormat="1" applyFont="1" applyFill="1" applyBorder="1" applyAlignment="1">
      <alignment horizontal="right"/>
    </xf>
    <xf numFmtId="182" fontId="26" fillId="3" borderId="1" xfId="0" applyNumberFormat="1" applyFont="1" applyFill="1" applyBorder="1" applyAlignment="1">
      <alignment horizontal="right" vertical="center"/>
    </xf>
    <xf numFmtId="182" fontId="26" fillId="3" borderId="1" xfId="15" applyNumberFormat="1" applyFont="1" applyFill="1" applyBorder="1" applyAlignment="1">
      <alignment horizontal="right" vertical="center"/>
    </xf>
    <xf numFmtId="0" fontId="3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/>
    </xf>
    <xf numFmtId="182" fontId="31" fillId="3" borderId="1" xfId="0" applyNumberFormat="1" applyFont="1" applyFill="1" applyBorder="1" applyAlignment="1">
      <alignment horizontal="right" vertical="center"/>
    </xf>
    <xf numFmtId="0" fontId="27" fillId="3" borderId="1" xfId="0" applyFont="1" applyFill="1" applyBorder="1" applyAlignment="1">
      <alignment vertical="center" wrapText="1"/>
    </xf>
    <xf numFmtId="182" fontId="27" fillId="3" borderId="1" xfId="0" applyNumberFormat="1" applyFont="1" applyFill="1" applyBorder="1" applyAlignment="1">
      <alignment horizontal="right" vertical="center"/>
    </xf>
    <xf numFmtId="183" fontId="3" fillId="4" borderId="4" xfId="0" applyNumberFormat="1" applyFont="1" applyFill="1" applyBorder="1" applyAlignment="1">
      <alignment horizontal="center" vertical="center" wrapText="1"/>
    </xf>
    <xf numFmtId="182" fontId="3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182" fontId="3" fillId="4" borderId="4" xfId="0" applyNumberFormat="1" applyFont="1" applyFill="1" applyBorder="1" applyAlignment="1">
      <alignment horizontal="right" vertical="center"/>
    </xf>
    <xf numFmtId="182" fontId="3" fillId="4" borderId="1" xfId="0" applyNumberFormat="1" applyFont="1" applyFill="1" applyBorder="1" applyAlignment="1">
      <alignment horizontal="right" vertical="center"/>
    </xf>
    <xf numFmtId="182" fontId="3" fillId="4" borderId="6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182" fontId="3" fillId="4" borderId="1" xfId="15" applyNumberFormat="1" applyFont="1" applyFill="1" applyBorder="1" applyAlignment="1">
      <alignment vertical="center"/>
    </xf>
    <xf numFmtId="182" fontId="3" fillId="4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/>
    </xf>
    <xf numFmtId="177" fontId="7" fillId="2" borderId="1" xfId="15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 horizontal="left" vertical="center" shrinkToFit="1"/>
    </xf>
    <xf numFmtId="0" fontId="2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1" fillId="0" borderId="8" xfId="0" applyFont="1" applyBorder="1" applyAlignment="1">
      <alignment horizontal="right" vertical="center" wrapText="1"/>
    </xf>
    <xf numFmtId="0" fontId="21" fillId="0" borderId="7" xfId="0" applyFont="1" applyBorder="1" applyAlignment="1">
      <alignment horizontal="right" vertical="center" wrapText="1"/>
    </xf>
    <xf numFmtId="0" fontId="3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7" fillId="0" borderId="1" xfId="0" applyFont="1" applyBorder="1" applyAlignment="1">
      <alignment vertical="center"/>
    </xf>
    <xf numFmtId="37" fontId="3" fillId="0" borderId="1" xfId="0" applyNumberFormat="1" applyFont="1" applyBorder="1" applyAlignment="1">
      <alignment/>
    </xf>
    <xf numFmtId="0" fontId="7" fillId="0" borderId="4" xfId="0" applyFont="1" applyBorder="1" applyAlignment="1">
      <alignment horizontal="left" vertical="center" wrapText="1"/>
    </xf>
    <xf numFmtId="0" fontId="18" fillId="0" borderId="4" xfId="0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16" fillId="0" borderId="1" xfId="0" applyFon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37" fillId="0" borderId="3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distributed" vertical="center" indent="2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2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6" fillId="3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6" fillId="4" borderId="0" xfId="0" applyFont="1" applyFill="1" applyAlignment="1">
      <alignment vertical="center" wrapText="1"/>
    </xf>
    <xf numFmtId="0" fontId="17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4" fillId="2" borderId="0" xfId="0" applyFont="1" applyFill="1" applyAlignment="1">
      <alignment vertical="center" wrapText="1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2" borderId="1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/>
    </xf>
    <xf numFmtId="183" fontId="3" fillId="0" borderId="2" xfId="0" applyNumberFormat="1" applyFont="1" applyBorder="1" applyAlignment="1">
      <alignment horizontal="center" vertical="center" wrapText="1"/>
    </xf>
    <xf numFmtId="183" fontId="3" fillId="0" borderId="4" xfId="0" applyNumberFormat="1" applyFont="1" applyBorder="1" applyAlignment="1">
      <alignment horizontal="center" vertical="center" wrapText="1"/>
    </xf>
    <xf numFmtId="182" fontId="3" fillId="0" borderId="2" xfId="0" applyNumberFormat="1" applyFont="1" applyBorder="1" applyAlignment="1">
      <alignment horizontal="center" vertical="center" wrapText="1"/>
    </xf>
    <xf numFmtId="182" fontId="3" fillId="0" borderId="4" xfId="0" applyNumberFormat="1" applyFont="1" applyBorder="1" applyAlignment="1">
      <alignment horizontal="center" vertical="center" wrapText="1"/>
    </xf>
    <xf numFmtId="182" fontId="8" fillId="0" borderId="0" xfId="0" applyNumberFormat="1" applyFont="1" applyAlignment="1">
      <alignment horizontal="center" vertical="center"/>
    </xf>
    <xf numFmtId="182" fontId="9" fillId="0" borderId="0" xfId="0" applyNumberFormat="1" applyFont="1" applyAlignment="1">
      <alignment horizontal="center" vertical="center"/>
    </xf>
    <xf numFmtId="182" fontId="10" fillId="0" borderId="0" xfId="0" applyNumberFormat="1" applyFont="1" applyAlignment="1">
      <alignment horizontal="center" vertical="center"/>
    </xf>
    <xf numFmtId="182" fontId="11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2" fontId="3" fillId="0" borderId="13" xfId="0" applyNumberFormat="1" applyFont="1" applyBorder="1" applyAlignment="1">
      <alignment horizontal="center" vertical="center"/>
    </xf>
    <xf numFmtId="182" fontId="3" fillId="0" borderId="6" xfId="0" applyNumberFormat="1" applyFont="1" applyBorder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182" fontId="3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</xdr:row>
      <xdr:rowOff>276225</xdr:rowOff>
    </xdr:from>
    <xdr:to>
      <xdr:col>11</xdr:col>
      <xdr:colOff>600075</xdr:colOff>
      <xdr:row>2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96125" y="571500"/>
          <a:ext cx="1514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單位：新台幣千元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47625</xdr:rowOff>
    </xdr:from>
    <xdr:to>
      <xdr:col>10</xdr:col>
      <xdr:colOff>495300</xdr:colOff>
      <xdr:row>2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10550" y="752475"/>
          <a:ext cx="9906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單位：千元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3</xdr:row>
      <xdr:rowOff>9525</xdr:rowOff>
    </xdr:from>
    <xdr:to>
      <xdr:col>8</xdr:col>
      <xdr:colOff>838200</xdr:colOff>
      <xdr:row>3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53325" y="1066800"/>
          <a:ext cx="962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單位：千元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3</xdr:row>
      <xdr:rowOff>9525</xdr:rowOff>
    </xdr:from>
    <xdr:to>
      <xdr:col>8</xdr:col>
      <xdr:colOff>838200</xdr:colOff>
      <xdr:row>3</xdr:row>
      <xdr:rowOff>304800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39150" y="1066800"/>
          <a:ext cx="962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單位：千元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3</xdr:row>
      <xdr:rowOff>0</xdr:rowOff>
    </xdr:from>
    <xdr:to>
      <xdr:col>8</xdr:col>
      <xdr:colOff>838200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96300" y="847725"/>
          <a:ext cx="96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單位：千元</a:t>
          </a:r>
        </a:p>
      </xdr:txBody>
    </xdr:sp>
    <xdr:clientData/>
  </xdr:twoCellAnchor>
  <xdr:twoCellAnchor>
    <xdr:from>
      <xdr:col>7</xdr:col>
      <xdr:colOff>371475</xdr:colOff>
      <xdr:row>2</xdr:row>
      <xdr:rowOff>219075</xdr:rowOff>
    </xdr:from>
    <xdr:to>
      <xdr:col>8</xdr:col>
      <xdr:colOff>552450</xdr:colOff>
      <xdr:row>3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210550" y="790575"/>
          <a:ext cx="962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單位：千元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3</xdr:row>
      <xdr:rowOff>0</xdr:rowOff>
    </xdr:from>
    <xdr:to>
      <xdr:col>8</xdr:col>
      <xdr:colOff>838200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96300" y="847725"/>
          <a:ext cx="962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單位：千元</a:t>
          </a:r>
        </a:p>
      </xdr:txBody>
    </xdr:sp>
    <xdr:clientData/>
  </xdr:twoCellAnchor>
  <xdr:twoCellAnchor>
    <xdr:from>
      <xdr:col>7</xdr:col>
      <xdr:colOff>371475</xdr:colOff>
      <xdr:row>2</xdr:row>
      <xdr:rowOff>219075</xdr:rowOff>
    </xdr:from>
    <xdr:to>
      <xdr:col>8</xdr:col>
      <xdr:colOff>552450</xdr:colOff>
      <xdr:row>3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210550" y="790575"/>
          <a:ext cx="962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單位：千元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2</xdr:row>
      <xdr:rowOff>66675</xdr:rowOff>
    </xdr:from>
    <xdr:to>
      <xdr:col>10</xdr:col>
      <xdr:colOff>495300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67650" y="771525"/>
          <a:ext cx="13811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單位：千元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2</xdr:row>
      <xdr:rowOff>28575</xdr:rowOff>
    </xdr:from>
    <xdr:to>
      <xdr:col>10</xdr:col>
      <xdr:colOff>609600</xdr:colOff>
      <xdr:row>2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39075" y="733425"/>
          <a:ext cx="1533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單位：千元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790575</xdr:colOff>
      <xdr:row>2</xdr:row>
      <xdr:rowOff>38100</xdr:rowOff>
    </xdr:from>
    <xdr:to>
      <xdr:col>10</xdr:col>
      <xdr:colOff>676275</xdr:colOff>
      <xdr:row>2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00975" y="742950"/>
          <a:ext cx="12573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單位：千元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47625</xdr:rowOff>
    </xdr:from>
    <xdr:to>
      <xdr:col>10</xdr:col>
      <xdr:colOff>495300</xdr:colOff>
      <xdr:row>2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10550" y="752475"/>
          <a:ext cx="9906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單位：千元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0"/>
  <sheetViews>
    <sheetView zoomScale="75" zoomScaleNormal="75" workbookViewId="0" topLeftCell="A1">
      <selection activeCell="A4" sqref="A4:L4"/>
    </sheetView>
  </sheetViews>
  <sheetFormatPr defaultColWidth="9.00390625" defaultRowHeight="16.5"/>
  <cols>
    <col min="1" max="1" width="6.375" style="5" customWidth="1"/>
    <col min="2" max="2" width="12.50390625" style="5" customWidth="1"/>
    <col min="3" max="3" width="14.375" style="4" customWidth="1"/>
    <col min="4" max="4" width="6.50390625" style="4" customWidth="1"/>
    <col min="5" max="5" width="9.875" style="4" customWidth="1"/>
    <col min="6" max="6" width="6.625" style="4" customWidth="1"/>
    <col min="7" max="7" width="12.875" style="4" customWidth="1"/>
    <col min="8" max="8" width="6.50390625" style="4" customWidth="1"/>
    <col min="9" max="9" width="11.875" style="4" customWidth="1"/>
    <col min="10" max="10" width="6.25390625" style="4" customWidth="1"/>
    <col min="11" max="11" width="11.375" style="4" customWidth="1"/>
    <col min="12" max="12" width="7.875" style="4" customWidth="1"/>
    <col min="13" max="16384" width="9.00390625" style="4" customWidth="1"/>
  </cols>
  <sheetData>
    <row r="1" spans="1:12" ht="23.25" customHeight="1">
      <c r="A1" s="228" t="s">
        <v>63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ht="21.75" customHeight="1">
      <c r="A2" s="228" t="s">
        <v>28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ht="21" customHeight="1">
      <c r="A3" s="228" t="s">
        <v>560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ht="4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s="1" customFormat="1" ht="19.5">
      <c r="A5" s="223" t="s">
        <v>0</v>
      </c>
      <c r="B5" s="224" t="s">
        <v>68</v>
      </c>
      <c r="C5" s="223" t="s">
        <v>555</v>
      </c>
      <c r="D5" s="223" t="s">
        <v>1</v>
      </c>
      <c r="E5" s="223" t="s">
        <v>556</v>
      </c>
      <c r="F5" s="223"/>
      <c r="G5" s="223"/>
      <c r="H5" s="223" t="s">
        <v>2</v>
      </c>
      <c r="I5" s="223"/>
      <c r="J5" s="223" t="s">
        <v>3</v>
      </c>
      <c r="K5" s="223"/>
      <c r="L5" s="223" t="s">
        <v>549</v>
      </c>
    </row>
    <row r="6" spans="1:12" s="1" customFormat="1" ht="32.25" customHeight="1">
      <c r="A6" s="223"/>
      <c r="B6" s="224"/>
      <c r="C6" s="223"/>
      <c r="D6" s="223"/>
      <c r="E6" s="8" t="s">
        <v>4</v>
      </c>
      <c r="F6" s="225" t="s">
        <v>5</v>
      </c>
      <c r="G6" s="226"/>
      <c r="H6" s="8" t="s">
        <v>6</v>
      </c>
      <c r="I6" s="8" t="s">
        <v>4</v>
      </c>
      <c r="J6" s="8" t="s">
        <v>7</v>
      </c>
      <c r="K6" s="8" t="s">
        <v>4</v>
      </c>
      <c r="L6" s="223"/>
    </row>
    <row r="7" spans="1:12" s="2" customFormat="1" ht="39" customHeight="1">
      <c r="A7" s="9" t="s">
        <v>20</v>
      </c>
      <c r="B7" s="9"/>
      <c r="C7" s="10" t="s">
        <v>21</v>
      </c>
      <c r="D7" s="202"/>
      <c r="E7" s="202"/>
      <c r="F7" s="202"/>
      <c r="G7" s="202"/>
      <c r="H7" s="202"/>
      <c r="I7" s="202"/>
      <c r="J7" s="202"/>
      <c r="K7" s="202">
        <f>SUM(K8:K19)</f>
        <v>0</v>
      </c>
      <c r="L7" s="10"/>
    </row>
    <row r="8" spans="1:12" s="3" customFormat="1" ht="39" customHeight="1">
      <c r="A8" s="205" t="s">
        <v>14</v>
      </c>
      <c r="B8" s="205" t="s">
        <v>73</v>
      </c>
      <c r="C8" s="202" t="s">
        <v>22</v>
      </c>
      <c r="D8" s="202"/>
      <c r="E8" s="202">
        <f>G8+G9</f>
        <v>0</v>
      </c>
      <c r="F8" s="206" t="s">
        <v>557</v>
      </c>
      <c r="G8" s="206"/>
      <c r="H8" s="206"/>
      <c r="I8" s="206"/>
      <c r="J8" s="206" t="s">
        <v>557</v>
      </c>
      <c r="K8" s="206"/>
      <c r="L8" s="220"/>
    </row>
    <row r="9" spans="1:12" s="3" customFormat="1" ht="39" customHeight="1">
      <c r="A9" s="33"/>
      <c r="B9" s="33"/>
      <c r="C9" s="34"/>
      <c r="D9" s="34"/>
      <c r="E9" s="34"/>
      <c r="F9" s="208" t="s">
        <v>554</v>
      </c>
      <c r="G9" s="208"/>
      <c r="H9" s="208"/>
      <c r="I9" s="208"/>
      <c r="J9" s="208" t="s">
        <v>554</v>
      </c>
      <c r="K9" s="208"/>
      <c r="L9" s="221"/>
    </row>
    <row r="10" spans="1:12" s="3" customFormat="1" ht="39" customHeight="1">
      <c r="A10" s="11" t="s">
        <v>15</v>
      </c>
      <c r="B10" s="11" t="s">
        <v>73</v>
      </c>
      <c r="C10" s="12" t="s">
        <v>13</v>
      </c>
      <c r="D10" s="12"/>
      <c r="E10" s="12">
        <f>G10+G11</f>
        <v>0</v>
      </c>
      <c r="F10" s="203" t="s">
        <v>557</v>
      </c>
      <c r="G10" s="203"/>
      <c r="H10" s="203"/>
      <c r="I10" s="203"/>
      <c r="J10" s="203" t="s">
        <v>557</v>
      </c>
      <c r="K10" s="203"/>
      <c r="L10" s="220"/>
    </row>
    <row r="11" spans="1:12" s="3" customFormat="1" ht="39" customHeight="1">
      <c r="A11" s="11"/>
      <c r="B11" s="11"/>
      <c r="C11" s="12"/>
      <c r="D11" s="12"/>
      <c r="E11" s="12"/>
      <c r="F11" s="208" t="s">
        <v>554</v>
      </c>
      <c r="G11" s="208"/>
      <c r="H11" s="208"/>
      <c r="I11" s="208"/>
      <c r="J11" s="208" t="s">
        <v>554</v>
      </c>
      <c r="K11" s="208"/>
      <c r="L11" s="221"/>
    </row>
    <row r="12" spans="1:12" s="3" customFormat="1" ht="39" customHeight="1">
      <c r="A12" s="205" t="s">
        <v>16</v>
      </c>
      <c r="B12" s="205" t="s">
        <v>73</v>
      </c>
      <c r="C12" s="202" t="s">
        <v>12</v>
      </c>
      <c r="D12" s="202"/>
      <c r="E12" s="202">
        <f>G12+G13</f>
        <v>0</v>
      </c>
      <c r="F12" s="206" t="s">
        <v>557</v>
      </c>
      <c r="G12" s="206"/>
      <c r="H12" s="206"/>
      <c r="I12" s="206"/>
      <c r="J12" s="206" t="s">
        <v>557</v>
      </c>
      <c r="K12" s="206"/>
      <c r="L12" s="220"/>
    </row>
    <row r="13" spans="1:12" s="3" customFormat="1" ht="39" customHeight="1">
      <c r="A13" s="33"/>
      <c r="B13" s="33"/>
      <c r="C13" s="34"/>
      <c r="D13" s="34"/>
      <c r="E13" s="34"/>
      <c r="F13" s="208" t="s">
        <v>554</v>
      </c>
      <c r="G13" s="208"/>
      <c r="H13" s="208"/>
      <c r="I13" s="208"/>
      <c r="J13" s="208" t="s">
        <v>554</v>
      </c>
      <c r="K13" s="208"/>
      <c r="L13" s="221"/>
    </row>
    <row r="14" spans="1:12" s="3" customFormat="1" ht="39" customHeight="1">
      <c r="A14" s="11" t="s">
        <v>17</v>
      </c>
      <c r="B14" s="11" t="s">
        <v>73</v>
      </c>
      <c r="C14" s="12" t="s">
        <v>11</v>
      </c>
      <c r="D14" s="12"/>
      <c r="E14" s="12">
        <f>G14+G15</f>
        <v>0</v>
      </c>
      <c r="F14" s="203" t="s">
        <v>557</v>
      </c>
      <c r="G14" s="203">
        <f aca="true" t="shared" si="0" ref="G14:G19">K14</f>
        <v>0</v>
      </c>
      <c r="H14" s="204">
        <v>101</v>
      </c>
      <c r="I14" s="204">
        <f aca="true" t="shared" si="1" ref="I14:I19">K14</f>
        <v>0</v>
      </c>
      <c r="J14" s="203" t="s">
        <v>557</v>
      </c>
      <c r="K14" s="203"/>
      <c r="L14" s="220"/>
    </row>
    <row r="15" spans="1:12" s="3" customFormat="1" ht="39" customHeight="1">
      <c r="A15" s="11"/>
      <c r="B15" s="11"/>
      <c r="C15" s="12"/>
      <c r="D15" s="12"/>
      <c r="E15" s="12"/>
      <c r="F15" s="208" t="s">
        <v>554</v>
      </c>
      <c r="G15" s="208">
        <f t="shared" si="0"/>
        <v>0</v>
      </c>
      <c r="H15" s="209">
        <v>101</v>
      </c>
      <c r="I15" s="209">
        <f t="shared" si="1"/>
        <v>0</v>
      </c>
      <c r="J15" s="208" t="s">
        <v>554</v>
      </c>
      <c r="K15" s="208"/>
      <c r="L15" s="221"/>
    </row>
    <row r="16" spans="1:12" s="3" customFormat="1" ht="39" customHeight="1">
      <c r="A16" s="205" t="s">
        <v>18</v>
      </c>
      <c r="B16" s="205" t="s">
        <v>73</v>
      </c>
      <c r="C16" s="202" t="s">
        <v>10</v>
      </c>
      <c r="D16" s="202"/>
      <c r="E16" s="202">
        <f>G16+G17</f>
        <v>0</v>
      </c>
      <c r="F16" s="206" t="s">
        <v>557</v>
      </c>
      <c r="G16" s="206">
        <f t="shared" si="0"/>
        <v>0</v>
      </c>
      <c r="H16" s="207">
        <v>101</v>
      </c>
      <c r="I16" s="207">
        <f t="shared" si="1"/>
        <v>0</v>
      </c>
      <c r="J16" s="206" t="s">
        <v>557</v>
      </c>
      <c r="K16" s="206"/>
      <c r="L16" s="220"/>
    </row>
    <row r="17" spans="1:12" s="3" customFormat="1" ht="39" customHeight="1">
      <c r="A17" s="33"/>
      <c r="B17" s="33"/>
      <c r="C17" s="34"/>
      <c r="D17" s="34"/>
      <c r="E17" s="34"/>
      <c r="F17" s="208" t="s">
        <v>554</v>
      </c>
      <c r="G17" s="208">
        <f t="shared" si="0"/>
        <v>0</v>
      </c>
      <c r="H17" s="209">
        <v>101</v>
      </c>
      <c r="I17" s="209">
        <f t="shared" si="1"/>
        <v>0</v>
      </c>
      <c r="J17" s="208" t="s">
        <v>554</v>
      </c>
      <c r="K17" s="208"/>
      <c r="L17" s="221"/>
    </row>
    <row r="18" spans="1:12" s="3" customFormat="1" ht="39" customHeight="1">
      <c r="A18" s="11" t="s">
        <v>19</v>
      </c>
      <c r="B18" s="11" t="s">
        <v>73</v>
      </c>
      <c r="C18" s="12" t="s">
        <v>9</v>
      </c>
      <c r="D18" s="12"/>
      <c r="E18" s="12">
        <f>G18+G19</f>
        <v>0</v>
      </c>
      <c r="F18" s="203" t="s">
        <v>557</v>
      </c>
      <c r="G18" s="203">
        <f t="shared" si="0"/>
        <v>0</v>
      </c>
      <c r="H18" s="204">
        <v>101</v>
      </c>
      <c r="I18" s="204">
        <f t="shared" si="1"/>
        <v>0</v>
      </c>
      <c r="J18" s="203" t="s">
        <v>557</v>
      </c>
      <c r="K18" s="203"/>
      <c r="L18" s="220"/>
    </row>
    <row r="19" spans="1:12" s="3" customFormat="1" ht="39" customHeight="1">
      <c r="A19" s="33"/>
      <c r="B19" s="33"/>
      <c r="C19" s="34"/>
      <c r="D19" s="34"/>
      <c r="E19" s="34"/>
      <c r="F19" s="208" t="s">
        <v>554</v>
      </c>
      <c r="G19" s="208">
        <f t="shared" si="0"/>
        <v>0</v>
      </c>
      <c r="H19" s="209">
        <v>101</v>
      </c>
      <c r="I19" s="209">
        <f t="shared" si="1"/>
        <v>0</v>
      </c>
      <c r="J19" s="208" t="s">
        <v>554</v>
      </c>
      <c r="K19" s="208"/>
      <c r="L19" s="221"/>
    </row>
    <row r="20" spans="1:3" ht="21.75" customHeight="1">
      <c r="A20" s="201" t="s">
        <v>8</v>
      </c>
      <c r="B20" s="7"/>
      <c r="C20" s="7"/>
    </row>
    <row r="21" spans="1:12" ht="51" customHeight="1">
      <c r="A21" s="222" t="s">
        <v>25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</row>
    <row r="22" spans="1:12" ht="34.5" customHeight="1">
      <c r="A22" s="222" t="s">
        <v>552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</row>
    <row r="23" spans="1:12" ht="39" customHeight="1">
      <c r="A23" s="222" t="s">
        <v>553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</row>
    <row r="24" spans="1:12" ht="30.75" customHeight="1">
      <c r="A24" s="222" t="s">
        <v>550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</row>
    <row r="25" spans="1:12" ht="21" customHeight="1">
      <c r="A25" s="222" t="s">
        <v>551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</row>
    <row r="26" spans="1:12" s="6" customFormat="1" ht="18.75" customHeight="1">
      <c r="A26" s="230" t="s">
        <v>69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</row>
    <row r="27" spans="1:12" ht="25.5" customHeight="1">
      <c r="A27" s="227" t="s">
        <v>70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</row>
    <row r="28" spans="2:10" ht="25.5" customHeight="1">
      <c r="B28" s="2" t="s">
        <v>23</v>
      </c>
      <c r="C28" s="2"/>
      <c r="D28" s="2"/>
      <c r="E28" s="2" t="s">
        <v>26</v>
      </c>
      <c r="F28" s="2"/>
      <c r="G28" s="2"/>
      <c r="H28" s="2"/>
      <c r="I28" s="2"/>
      <c r="J28" s="2"/>
    </row>
    <row r="29" spans="2:9" ht="19.5">
      <c r="B29" s="32" t="s">
        <v>64</v>
      </c>
      <c r="I29" s="2"/>
    </row>
    <row r="30" spans="5:9" ht="19.5">
      <c r="E30" s="2" t="s">
        <v>27</v>
      </c>
      <c r="F30" s="2"/>
      <c r="I30" s="2" t="s">
        <v>24</v>
      </c>
    </row>
  </sheetData>
  <mergeCells count="26">
    <mergeCell ref="A27:L27"/>
    <mergeCell ref="A24:L24"/>
    <mergeCell ref="A1:L1"/>
    <mergeCell ref="A2:L2"/>
    <mergeCell ref="A3:L3"/>
    <mergeCell ref="A4:L4"/>
    <mergeCell ref="H5:I5"/>
    <mergeCell ref="J5:K5"/>
    <mergeCell ref="L5:L6"/>
    <mergeCell ref="A26:L26"/>
    <mergeCell ref="A25:L25"/>
    <mergeCell ref="A21:L21"/>
    <mergeCell ref="A5:A6"/>
    <mergeCell ref="C5:C6"/>
    <mergeCell ref="D5:D6"/>
    <mergeCell ref="E5:G5"/>
    <mergeCell ref="B5:B6"/>
    <mergeCell ref="F6:G6"/>
    <mergeCell ref="L10:L11"/>
    <mergeCell ref="L8:L9"/>
    <mergeCell ref="L14:L15"/>
    <mergeCell ref="L12:L13"/>
    <mergeCell ref="A22:L22"/>
    <mergeCell ref="A23:L23"/>
    <mergeCell ref="L18:L19"/>
    <mergeCell ref="L16:L17"/>
  </mergeCells>
  <printOptions/>
  <pageMargins left="0.28" right="0.26" top="0.36" bottom="0.51" header="0.5" footer="0.5"/>
  <pageSetup horizontalDpi="300" verticalDpi="300" orientation="portrait" paperSize="9" scale="85" r:id="rId2"/>
  <headerFooter alignWithMargins="0">
    <oddFooter>&amp;C19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Q22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9" sqref="F9"/>
    </sheetView>
  </sheetViews>
  <sheetFormatPr defaultColWidth="9.00390625" defaultRowHeight="16.5"/>
  <cols>
    <col min="1" max="1" width="6.25390625" style="4" customWidth="1"/>
    <col min="2" max="2" width="15.50390625" style="4" customWidth="1"/>
    <col min="3" max="3" width="11.25390625" style="4" customWidth="1"/>
    <col min="4" max="4" width="20.875" style="4" customWidth="1"/>
    <col min="5" max="5" width="8.50390625" style="136" customWidth="1"/>
    <col min="6" max="6" width="10.375" style="136" customWidth="1"/>
    <col min="7" max="7" width="9.75390625" style="136" customWidth="1"/>
    <col min="8" max="8" width="13.75390625" style="136" customWidth="1"/>
    <col min="9" max="9" width="11.50390625" style="136" customWidth="1"/>
    <col min="10" max="10" width="6.50390625" style="136" customWidth="1"/>
    <col min="11" max="11" width="9.75390625" style="136" customWidth="1"/>
    <col min="12" max="16384" width="9.00390625" style="4" customWidth="1"/>
  </cols>
  <sheetData>
    <row r="1" spans="1:17" ht="27.75" customHeight="1">
      <c r="A1" s="232" t="s">
        <v>489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13"/>
      <c r="M1" s="1"/>
      <c r="N1" s="1"/>
      <c r="O1" s="1"/>
      <c r="P1" s="1"/>
      <c r="Q1" s="1"/>
    </row>
    <row r="2" spans="1:12" ht="27.75" customHeight="1">
      <c r="A2" s="234" t="s">
        <v>490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14"/>
    </row>
    <row r="3" spans="1:12" ht="27.75" customHeight="1">
      <c r="A3" s="235" t="s">
        <v>491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14"/>
    </row>
    <row r="4" spans="3:7" ht="21" customHeight="1">
      <c r="C4" s="24" t="s">
        <v>547</v>
      </c>
      <c r="D4" s="24"/>
      <c r="E4" s="135"/>
      <c r="F4" s="135"/>
      <c r="G4" s="135"/>
    </row>
    <row r="5" spans="1:11" ht="27" customHeight="1">
      <c r="A5" s="256" t="s">
        <v>492</v>
      </c>
      <c r="B5" s="258" t="s">
        <v>493</v>
      </c>
      <c r="C5" s="250" t="s">
        <v>494</v>
      </c>
      <c r="D5" s="214" t="s">
        <v>495</v>
      </c>
      <c r="E5" s="267" t="s">
        <v>496</v>
      </c>
      <c r="F5" s="267" t="s">
        <v>497</v>
      </c>
      <c r="G5" s="255" t="s">
        <v>498</v>
      </c>
      <c r="H5" s="255"/>
      <c r="I5" s="255"/>
      <c r="J5" s="255"/>
      <c r="K5" s="255"/>
    </row>
    <row r="6" spans="1:11" ht="36" customHeight="1">
      <c r="A6" s="257"/>
      <c r="B6" s="259"/>
      <c r="C6" s="251"/>
      <c r="D6" s="215"/>
      <c r="E6" s="268"/>
      <c r="F6" s="268"/>
      <c r="G6" s="50" t="s">
        <v>29</v>
      </c>
      <c r="H6" s="52" t="s">
        <v>499</v>
      </c>
      <c r="I6" s="52" t="s">
        <v>500</v>
      </c>
      <c r="J6" s="50" t="s">
        <v>501</v>
      </c>
      <c r="K6" s="50" t="s">
        <v>502</v>
      </c>
    </row>
    <row r="7" spans="1:11" ht="24" customHeight="1">
      <c r="A7" s="160"/>
      <c r="B7" s="161" t="s">
        <v>503</v>
      </c>
      <c r="C7" s="162"/>
      <c r="D7" s="163"/>
      <c r="E7" s="164"/>
      <c r="F7" s="164"/>
      <c r="G7" s="165">
        <f>G10+G13+G17+G20+G22</f>
        <v>0</v>
      </c>
      <c r="H7" s="165">
        <f>H10+H13+H17+H20+H22</f>
        <v>25</v>
      </c>
      <c r="I7" s="165">
        <f>I10+I13+I17+I20+I22</f>
        <v>0</v>
      </c>
      <c r="J7" s="165">
        <f>J10+J13+J17+J20+J22</f>
        <v>0</v>
      </c>
      <c r="K7" s="165">
        <f>K10+K13+K17+K20+K22</f>
        <v>25</v>
      </c>
    </row>
    <row r="8" spans="1:11" ht="24" customHeight="1">
      <c r="A8" s="82"/>
      <c r="B8" s="87"/>
      <c r="C8" s="184"/>
      <c r="D8" s="183"/>
      <c r="E8" s="41"/>
      <c r="F8" s="41"/>
      <c r="G8" s="58"/>
      <c r="H8" s="175"/>
      <c r="I8" s="58"/>
      <c r="J8" s="58"/>
      <c r="K8" s="58"/>
    </row>
    <row r="9" spans="1:11" ht="24" customHeight="1">
      <c r="A9" s="82"/>
      <c r="B9" s="87"/>
      <c r="C9" s="184"/>
      <c r="D9" s="183"/>
      <c r="E9" s="41"/>
      <c r="F9" s="41"/>
      <c r="G9" s="58"/>
      <c r="H9" s="175"/>
      <c r="I9" s="58"/>
      <c r="J9" s="58"/>
      <c r="K9" s="58"/>
    </row>
    <row r="10" spans="1:11" ht="16.5">
      <c r="A10" s="130"/>
      <c r="B10" s="131" t="s">
        <v>505</v>
      </c>
      <c r="C10" s="132"/>
      <c r="D10" s="133"/>
      <c r="E10" s="138"/>
      <c r="F10" s="138"/>
      <c r="G10" s="64">
        <f>SUM(G8:G9)</f>
        <v>0</v>
      </c>
      <c r="H10" s="64">
        <f>SUM(H8:H9)</f>
        <v>0</v>
      </c>
      <c r="I10" s="64">
        <f>SUM(I8:I9)</f>
        <v>0</v>
      </c>
      <c r="J10" s="64">
        <f>SUM(J8:J9)</f>
        <v>0</v>
      </c>
      <c r="K10" s="64">
        <f>SUM(K8:K9)</f>
        <v>0</v>
      </c>
    </row>
    <row r="11" spans="1:11" ht="16.5">
      <c r="A11" s="82">
        <v>12002</v>
      </c>
      <c r="B11" s="89" t="s">
        <v>166</v>
      </c>
      <c r="C11" s="186"/>
      <c r="D11" s="44" t="s">
        <v>546</v>
      </c>
      <c r="E11" s="187">
        <v>1</v>
      </c>
      <c r="F11" s="188">
        <v>25</v>
      </c>
      <c r="G11" s="58">
        <v>0</v>
      </c>
      <c r="H11" s="192">
        <v>25</v>
      </c>
      <c r="I11" s="58">
        <v>0</v>
      </c>
      <c r="J11" s="58">
        <v>0</v>
      </c>
      <c r="K11" s="58">
        <f>SUM(G11:J11)</f>
        <v>25</v>
      </c>
    </row>
    <row r="12" spans="1:11" ht="16.5">
      <c r="A12" s="82"/>
      <c r="B12" s="89"/>
      <c r="C12" s="186"/>
      <c r="D12" s="185"/>
      <c r="E12" s="189"/>
      <c r="F12" s="190"/>
      <c r="G12" s="58"/>
      <c r="H12" s="192"/>
      <c r="I12" s="58"/>
      <c r="J12" s="58"/>
      <c r="K12" s="58"/>
    </row>
    <row r="13" spans="1:11" ht="16.5">
      <c r="A13" s="130"/>
      <c r="B13" s="131" t="s">
        <v>505</v>
      </c>
      <c r="C13" s="132"/>
      <c r="D13" s="134"/>
      <c r="E13" s="145"/>
      <c r="F13" s="145"/>
      <c r="G13" s="64">
        <f>SUM(G11:G12)</f>
        <v>0</v>
      </c>
      <c r="H13" s="64">
        <f>SUM(H11:H12)</f>
        <v>25</v>
      </c>
      <c r="I13" s="64">
        <f>SUM(I11:I12)</f>
        <v>0</v>
      </c>
      <c r="J13" s="64">
        <f>SUM(J11:J12)</f>
        <v>0</v>
      </c>
      <c r="K13" s="64">
        <f>SUM(K11:K12)</f>
        <v>25</v>
      </c>
    </row>
    <row r="14" spans="1:11" ht="16.5">
      <c r="A14" s="82">
        <v>12003</v>
      </c>
      <c r="B14" s="89" t="s">
        <v>506</v>
      </c>
      <c r="C14" s="186"/>
      <c r="D14" s="44"/>
      <c r="E14" s="146"/>
      <c r="F14" s="193"/>
      <c r="G14" s="58"/>
      <c r="H14" s="193"/>
      <c r="I14" s="58"/>
      <c r="J14" s="58"/>
      <c r="K14" s="58"/>
    </row>
    <row r="15" spans="1:11" ht="16.5">
      <c r="A15" s="82">
        <v>12003</v>
      </c>
      <c r="B15" s="89" t="s">
        <v>168</v>
      </c>
      <c r="C15" s="186"/>
      <c r="D15" s="185"/>
      <c r="E15" s="189"/>
      <c r="F15" s="190"/>
      <c r="G15" s="58"/>
      <c r="H15" s="193"/>
      <c r="I15" s="58"/>
      <c r="J15" s="58"/>
      <c r="K15" s="58"/>
    </row>
    <row r="16" spans="1:11" ht="16.5">
      <c r="A16" s="82">
        <v>12003</v>
      </c>
      <c r="B16" s="89" t="s">
        <v>168</v>
      </c>
      <c r="C16" s="186"/>
      <c r="D16" s="183"/>
      <c r="E16" s="41"/>
      <c r="F16" s="41"/>
      <c r="G16" s="58"/>
      <c r="H16" s="193"/>
      <c r="I16" s="58"/>
      <c r="J16" s="58"/>
      <c r="K16" s="58"/>
    </row>
    <row r="17" spans="1:11" ht="16.5">
      <c r="A17" s="130"/>
      <c r="B17" s="131" t="s">
        <v>505</v>
      </c>
      <c r="C17" s="132"/>
      <c r="D17" s="134"/>
      <c r="E17" s="145"/>
      <c r="F17" s="145"/>
      <c r="G17" s="64">
        <f>SUM(G14:G16)</f>
        <v>0</v>
      </c>
      <c r="H17" s="64">
        <f>SUM(H14:H16)</f>
        <v>0</v>
      </c>
      <c r="I17" s="64">
        <f>SUM(I14:I16)</f>
        <v>0</v>
      </c>
      <c r="J17" s="64">
        <f>SUM(J14:J16)</f>
        <v>0</v>
      </c>
      <c r="K17" s="64">
        <f>SUM(K14:K16)</f>
        <v>0</v>
      </c>
    </row>
    <row r="18" spans="1:11" ht="16.5">
      <c r="A18" s="84">
        <v>12004</v>
      </c>
      <c r="B18" s="90" t="s">
        <v>507</v>
      </c>
      <c r="C18" s="200"/>
      <c r="D18" s="194"/>
      <c r="E18" s="195"/>
      <c r="F18" s="195"/>
      <c r="G18" s="58"/>
      <c r="H18" s="196"/>
      <c r="I18" s="58"/>
      <c r="J18" s="58"/>
      <c r="K18" s="58"/>
    </row>
    <row r="19" spans="1:11" ht="16.5">
      <c r="A19" s="84">
        <v>12004</v>
      </c>
      <c r="B19" s="90" t="s">
        <v>507</v>
      </c>
      <c r="C19" s="200"/>
      <c r="D19" s="194"/>
      <c r="E19" s="195"/>
      <c r="F19" s="195"/>
      <c r="G19" s="58"/>
      <c r="H19" s="196"/>
      <c r="I19" s="58"/>
      <c r="J19" s="58"/>
      <c r="K19" s="58"/>
    </row>
    <row r="20" spans="1:11" ht="16.5">
      <c r="A20" s="130"/>
      <c r="B20" s="131" t="s">
        <v>505</v>
      </c>
      <c r="C20" s="132"/>
      <c r="D20" s="134"/>
      <c r="E20" s="145"/>
      <c r="F20" s="145"/>
      <c r="G20" s="64">
        <f>SUM(G18:G19)</f>
        <v>0</v>
      </c>
      <c r="H20" s="64">
        <f>SUM(H18:H19)</f>
        <v>0</v>
      </c>
      <c r="I20" s="64">
        <f>SUM(I18:I19)</f>
        <v>0</v>
      </c>
      <c r="J20" s="64">
        <f>SUM(J18:J19)</f>
        <v>0</v>
      </c>
      <c r="K20" s="64">
        <f>SUM(K18:K19)</f>
        <v>0</v>
      </c>
    </row>
    <row r="21" spans="1:11" ht="16.5">
      <c r="A21" s="82">
        <v>12005</v>
      </c>
      <c r="B21" s="87" t="s">
        <v>508</v>
      </c>
      <c r="C21" s="200"/>
      <c r="D21" s="197"/>
      <c r="E21" s="149"/>
      <c r="F21" s="149"/>
      <c r="G21" s="58"/>
      <c r="H21" s="125"/>
      <c r="I21" s="58"/>
      <c r="J21" s="58"/>
      <c r="K21" s="58"/>
    </row>
    <row r="22" spans="1:11" ht="16.5">
      <c r="A22" s="130"/>
      <c r="B22" s="131" t="s">
        <v>505</v>
      </c>
      <c r="C22" s="132"/>
      <c r="D22" s="134"/>
      <c r="E22" s="145"/>
      <c r="F22" s="145"/>
      <c r="G22" s="64">
        <f>SUM(G21)</f>
        <v>0</v>
      </c>
      <c r="H22" s="64">
        <f>SUM(H21)</f>
        <v>0</v>
      </c>
      <c r="I22" s="64">
        <f>SUM(I21)</f>
        <v>0</v>
      </c>
      <c r="J22" s="64">
        <f>SUM(J21)</f>
        <v>0</v>
      </c>
      <c r="K22" s="64">
        <f>SUM(K21)</f>
        <v>0</v>
      </c>
    </row>
  </sheetData>
  <mergeCells count="10">
    <mergeCell ref="A1:K1"/>
    <mergeCell ref="A2:K2"/>
    <mergeCell ref="A3:K3"/>
    <mergeCell ref="A5:A6"/>
    <mergeCell ref="B5:B6"/>
    <mergeCell ref="G5:K5"/>
    <mergeCell ref="E5:E6"/>
    <mergeCell ref="F5:F6"/>
    <mergeCell ref="C5:C6"/>
    <mergeCell ref="D5:D6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0" r:id="rId2"/>
  <headerFooter alignWithMargins="0">
    <oddFooter>&amp;L&amp;"標楷體,標準"&amp;A&amp;C&amp;"標楷體,標準"第 &amp;P 頁 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O79"/>
  <sheetViews>
    <sheetView tabSelected="1" workbookViewId="0" topLeftCell="A1">
      <selection activeCell="K17" sqref="K17:K18"/>
    </sheetView>
  </sheetViews>
  <sheetFormatPr defaultColWidth="9.00390625" defaultRowHeight="16.5"/>
  <cols>
    <col min="1" max="1" width="10.125" style="4" customWidth="1"/>
    <col min="2" max="2" width="26.50390625" style="4" customWidth="1"/>
    <col min="3" max="3" width="8.50390625" style="4" customWidth="1"/>
    <col min="4" max="4" width="10.375" style="4" customWidth="1"/>
    <col min="5" max="5" width="9.75390625" style="4" customWidth="1"/>
    <col min="6" max="6" width="13.75390625" style="4" customWidth="1"/>
    <col min="7" max="7" width="11.50390625" style="4" customWidth="1"/>
    <col min="8" max="8" width="10.25390625" style="4" bestFit="1" customWidth="1"/>
    <col min="9" max="9" width="11.375" style="4" customWidth="1"/>
    <col min="10" max="16384" width="9.00390625" style="4" customWidth="1"/>
  </cols>
  <sheetData>
    <row r="1" spans="1:15" ht="27.75" customHeight="1">
      <c r="A1" s="232" t="s">
        <v>62</v>
      </c>
      <c r="B1" s="232"/>
      <c r="C1" s="232"/>
      <c r="D1" s="232"/>
      <c r="E1" s="232"/>
      <c r="F1" s="232"/>
      <c r="G1" s="232"/>
      <c r="H1" s="232"/>
      <c r="I1" s="232"/>
      <c r="J1" s="13"/>
      <c r="K1" s="1"/>
      <c r="L1" s="1"/>
      <c r="M1" s="1"/>
      <c r="N1" s="1"/>
      <c r="O1" s="1"/>
    </row>
    <row r="2" spans="1:10" ht="27.75" customHeight="1">
      <c r="A2" s="234" t="s">
        <v>35</v>
      </c>
      <c r="B2" s="234"/>
      <c r="C2" s="234"/>
      <c r="D2" s="234"/>
      <c r="E2" s="234"/>
      <c r="F2" s="234"/>
      <c r="G2" s="234"/>
      <c r="H2" s="234"/>
      <c r="I2" s="234"/>
      <c r="J2" s="14"/>
    </row>
    <row r="3" spans="1:10" ht="27.75" customHeight="1">
      <c r="A3" s="235" t="s">
        <v>561</v>
      </c>
      <c r="B3" s="236"/>
      <c r="C3" s="236"/>
      <c r="D3" s="236"/>
      <c r="E3" s="236"/>
      <c r="F3" s="236"/>
      <c r="G3" s="236"/>
      <c r="H3" s="236"/>
      <c r="I3" s="236"/>
      <c r="J3" s="14"/>
    </row>
    <row r="4" spans="1:5" ht="27" customHeight="1">
      <c r="A4" s="216" t="s">
        <v>36</v>
      </c>
      <c r="B4" s="217"/>
      <c r="C4" s="14"/>
      <c r="D4" s="14"/>
      <c r="E4" s="14"/>
    </row>
    <row r="5" spans="1:9" ht="18" customHeight="1">
      <c r="A5" s="250" t="s">
        <v>60</v>
      </c>
      <c r="B5" s="244" t="s">
        <v>37</v>
      </c>
      <c r="C5" s="245"/>
      <c r="D5" s="246"/>
      <c r="E5" s="238" t="s">
        <v>38</v>
      </c>
      <c r="F5" s="238"/>
      <c r="G5" s="238"/>
      <c r="H5" s="238"/>
      <c r="I5" s="238"/>
    </row>
    <row r="6" spans="1:9" ht="39" customHeight="1">
      <c r="A6" s="251"/>
      <c r="B6" s="247"/>
      <c r="C6" s="248"/>
      <c r="D6" s="249"/>
      <c r="E6" s="15" t="s">
        <v>29</v>
      </c>
      <c r="F6" s="17" t="s">
        <v>548</v>
      </c>
      <c r="G6" s="17"/>
      <c r="H6" s="15"/>
      <c r="I6" s="15" t="s">
        <v>31</v>
      </c>
    </row>
    <row r="7" spans="1:9" ht="18" customHeight="1">
      <c r="A7" s="18"/>
      <c r="B7" s="239"/>
      <c r="C7" s="240"/>
      <c r="D7" s="241"/>
      <c r="E7" s="18"/>
      <c r="F7" s="19"/>
      <c r="G7" s="19"/>
      <c r="H7" s="18"/>
      <c r="I7" s="18">
        <f>SUM(E7:H7)</f>
        <v>0</v>
      </c>
    </row>
    <row r="8" spans="1:9" ht="18" customHeight="1">
      <c r="A8" s="18"/>
      <c r="B8" s="239"/>
      <c r="C8" s="240"/>
      <c r="D8" s="241"/>
      <c r="E8" s="18"/>
      <c r="F8" s="19"/>
      <c r="G8" s="19"/>
      <c r="H8" s="18"/>
      <c r="I8" s="18">
        <f>SUM(E8:H8)</f>
        <v>0</v>
      </c>
    </row>
    <row r="9" spans="1:9" ht="22.5" customHeight="1">
      <c r="A9" s="18"/>
      <c r="B9" s="239" t="s">
        <v>41</v>
      </c>
      <c r="C9" s="240"/>
      <c r="D9" s="241"/>
      <c r="E9" s="19">
        <f>SUM(E7:E8)</f>
        <v>0</v>
      </c>
      <c r="F9" s="19">
        <f>SUM(F7:F8)</f>
        <v>0</v>
      </c>
      <c r="G9" s="19">
        <f>SUM(G7:G8)</f>
        <v>0</v>
      </c>
      <c r="H9" s="19">
        <f>SUM(H7:H8)</f>
        <v>0</v>
      </c>
      <c r="I9" s="18">
        <f>SUM(E9:H9)</f>
        <v>0</v>
      </c>
    </row>
    <row r="10" spans="1:8" ht="14.25" customHeight="1">
      <c r="A10" s="20"/>
      <c r="B10" s="21"/>
      <c r="C10" s="21"/>
      <c r="D10" s="21"/>
      <c r="E10" s="21"/>
      <c r="F10" s="22"/>
      <c r="G10" s="22"/>
      <c r="H10" s="20"/>
    </row>
    <row r="11" spans="1:5" ht="27" customHeight="1">
      <c r="A11" s="216" t="s">
        <v>42</v>
      </c>
      <c r="B11" s="217"/>
      <c r="C11" s="14"/>
      <c r="D11" s="14"/>
      <c r="E11" s="14"/>
    </row>
    <row r="12" spans="1:9" ht="18" customHeight="1">
      <c r="A12" s="250" t="s">
        <v>60</v>
      </c>
      <c r="B12" s="244" t="s">
        <v>43</v>
      </c>
      <c r="C12" s="245"/>
      <c r="D12" s="246"/>
      <c r="E12" s="238" t="s">
        <v>38</v>
      </c>
      <c r="F12" s="238"/>
      <c r="G12" s="238"/>
      <c r="H12" s="238"/>
      <c r="I12" s="238"/>
    </row>
    <row r="13" spans="1:9" ht="39" customHeight="1">
      <c r="A13" s="251"/>
      <c r="B13" s="247"/>
      <c r="C13" s="248"/>
      <c r="D13" s="249"/>
      <c r="E13" s="15" t="s">
        <v>29</v>
      </c>
      <c r="F13" s="17" t="s">
        <v>548</v>
      </c>
      <c r="G13" s="17"/>
      <c r="H13" s="15"/>
      <c r="I13" s="15" t="s">
        <v>31</v>
      </c>
    </row>
    <row r="14" spans="1:9" ht="22.5" customHeight="1">
      <c r="A14" s="18"/>
      <c r="B14" s="239"/>
      <c r="C14" s="240"/>
      <c r="D14" s="241"/>
      <c r="E14" s="18"/>
      <c r="F14" s="19"/>
      <c r="G14" s="19"/>
      <c r="H14" s="18"/>
      <c r="I14" s="18">
        <f>SUM(E14:H14)</f>
        <v>0</v>
      </c>
    </row>
    <row r="15" spans="1:9" ht="22.5" customHeight="1">
      <c r="A15" s="18"/>
      <c r="B15" s="239"/>
      <c r="C15" s="240"/>
      <c r="D15" s="241"/>
      <c r="E15" s="18"/>
      <c r="F15" s="19"/>
      <c r="G15" s="19"/>
      <c r="H15" s="18"/>
      <c r="I15" s="18">
        <f>SUM(E15:H15)</f>
        <v>0</v>
      </c>
    </row>
    <row r="16" spans="1:9" ht="22.5" customHeight="1">
      <c r="A16" s="18"/>
      <c r="B16" s="239" t="s">
        <v>41</v>
      </c>
      <c r="C16" s="240"/>
      <c r="D16" s="241"/>
      <c r="E16" s="19">
        <f>SUM(E14:E15)</f>
        <v>0</v>
      </c>
      <c r="F16" s="19">
        <f>SUM(F14:F15)</f>
        <v>0</v>
      </c>
      <c r="G16" s="19">
        <f>SUM(G14:G15)</f>
        <v>0</v>
      </c>
      <c r="H16" s="19">
        <f>SUM(H14:H15)</f>
        <v>0</v>
      </c>
      <c r="I16" s="18">
        <f>SUM(E16:H16)</f>
        <v>0</v>
      </c>
    </row>
    <row r="17" spans="2:7" ht="14.25" customHeight="1">
      <c r="B17" s="20"/>
      <c r="C17" s="20"/>
      <c r="D17" s="20"/>
      <c r="E17" s="20"/>
      <c r="F17" s="20"/>
      <c r="G17" s="20"/>
    </row>
    <row r="18" spans="1:5" ht="23.25" customHeight="1">
      <c r="A18" s="23" t="s">
        <v>44</v>
      </c>
      <c r="B18" s="23"/>
      <c r="C18" s="23"/>
      <c r="D18" s="23"/>
      <c r="E18" s="23"/>
    </row>
    <row r="19" spans="1:9" ht="18" customHeight="1">
      <c r="A19" s="250" t="s">
        <v>60</v>
      </c>
      <c r="B19" s="244" t="s">
        <v>45</v>
      </c>
      <c r="C19" s="245"/>
      <c r="D19" s="246"/>
      <c r="E19" s="238" t="s">
        <v>38</v>
      </c>
      <c r="F19" s="238"/>
      <c r="G19" s="238"/>
      <c r="H19" s="238"/>
      <c r="I19" s="238"/>
    </row>
    <row r="20" spans="1:9" ht="39" customHeight="1">
      <c r="A20" s="251"/>
      <c r="B20" s="247"/>
      <c r="C20" s="248"/>
      <c r="D20" s="249"/>
      <c r="E20" s="15" t="s">
        <v>29</v>
      </c>
      <c r="F20" s="17" t="s">
        <v>548</v>
      </c>
      <c r="G20" s="17"/>
      <c r="H20" s="15"/>
      <c r="I20" s="15" t="s">
        <v>31</v>
      </c>
    </row>
    <row r="21" spans="1:9" ht="25.5" customHeight="1">
      <c r="A21" s="18"/>
      <c r="B21" s="239"/>
      <c r="C21" s="240"/>
      <c r="D21" s="241"/>
      <c r="E21" s="18"/>
      <c r="F21" s="19"/>
      <c r="G21" s="19"/>
      <c r="H21" s="18"/>
      <c r="I21" s="18">
        <f>SUM(E21:H21)</f>
        <v>0</v>
      </c>
    </row>
    <row r="22" spans="1:9" ht="25.5" customHeight="1">
      <c r="A22" s="18"/>
      <c r="B22" s="239"/>
      <c r="C22" s="240"/>
      <c r="D22" s="241"/>
      <c r="E22" s="18"/>
      <c r="F22" s="19"/>
      <c r="G22" s="19"/>
      <c r="H22" s="18"/>
      <c r="I22" s="18">
        <f>SUM(E22:H22)</f>
        <v>0</v>
      </c>
    </row>
    <row r="23" spans="1:9" ht="25.5" customHeight="1">
      <c r="A23" s="18"/>
      <c r="B23" s="239" t="s">
        <v>41</v>
      </c>
      <c r="C23" s="240"/>
      <c r="D23" s="241"/>
      <c r="E23" s="19">
        <f>SUM(E21:E22)</f>
        <v>0</v>
      </c>
      <c r="F23" s="19">
        <f>SUM(F21:F22)</f>
        <v>0</v>
      </c>
      <c r="G23" s="19">
        <f>SUM(G21:G22)</f>
        <v>0</v>
      </c>
      <c r="H23" s="19">
        <f>SUM(H21:H22)</f>
        <v>0</v>
      </c>
      <c r="I23" s="18">
        <f>SUM(E23:H23)</f>
        <v>0</v>
      </c>
    </row>
    <row r="24" spans="1:9" ht="14.25" customHeight="1">
      <c r="A24" s="20"/>
      <c r="B24" s="21"/>
      <c r="C24" s="21"/>
      <c r="D24" s="21"/>
      <c r="E24" s="22"/>
      <c r="F24" s="22"/>
      <c r="G24" s="22"/>
      <c r="H24" s="22"/>
      <c r="I24" s="20"/>
    </row>
    <row r="25" spans="1:5" ht="21" customHeight="1">
      <c r="A25" s="24" t="s">
        <v>46</v>
      </c>
      <c r="B25" s="24"/>
      <c r="C25" s="24"/>
      <c r="D25" s="24"/>
      <c r="E25" s="24"/>
    </row>
    <row r="26" spans="1:9" ht="27" customHeight="1">
      <c r="A26" s="250" t="s">
        <v>60</v>
      </c>
      <c r="B26" s="214" t="s">
        <v>47</v>
      </c>
      <c r="C26" s="242" t="s">
        <v>48</v>
      </c>
      <c r="D26" s="242" t="s">
        <v>49</v>
      </c>
      <c r="E26" s="238" t="s">
        <v>38</v>
      </c>
      <c r="F26" s="238"/>
      <c r="G26" s="238"/>
      <c r="H26" s="238"/>
      <c r="I26" s="238"/>
    </row>
    <row r="27" spans="1:9" ht="36" customHeight="1">
      <c r="A27" s="251"/>
      <c r="B27" s="215"/>
      <c r="C27" s="243"/>
      <c r="D27" s="243"/>
      <c r="E27" s="15" t="s">
        <v>29</v>
      </c>
      <c r="F27" s="17" t="s">
        <v>548</v>
      </c>
      <c r="G27" s="17"/>
      <c r="H27" s="15"/>
      <c r="I27" s="15" t="s">
        <v>31</v>
      </c>
    </row>
    <row r="28" spans="1:9" ht="24" customHeight="1">
      <c r="A28" s="16"/>
      <c r="B28" s="25"/>
      <c r="C28" s="25"/>
      <c r="D28" s="25"/>
      <c r="E28" s="15"/>
      <c r="F28" s="17"/>
      <c r="G28" s="17"/>
      <c r="H28" s="15"/>
      <c r="I28" s="18">
        <f>SUM(E28:H28)</f>
        <v>0</v>
      </c>
    </row>
    <row r="29" spans="1:9" ht="24" customHeight="1">
      <c r="A29" s="18"/>
      <c r="B29" s="18"/>
      <c r="C29" s="18"/>
      <c r="D29" s="18"/>
      <c r="E29" s="18"/>
      <c r="F29" s="19"/>
      <c r="G29" s="19"/>
      <c r="H29" s="18"/>
      <c r="I29" s="18">
        <f>SUM(E29:H29)</f>
        <v>0</v>
      </c>
    </row>
    <row r="30" spans="1:9" ht="24" customHeight="1">
      <c r="A30" s="18"/>
      <c r="B30" s="18"/>
      <c r="C30" s="18"/>
      <c r="D30" s="18"/>
      <c r="E30" s="18"/>
      <c r="F30" s="19"/>
      <c r="G30" s="19"/>
      <c r="H30" s="18"/>
      <c r="I30" s="18">
        <f>SUM(E30:H30)</f>
        <v>0</v>
      </c>
    </row>
    <row r="31" spans="1:9" ht="24" customHeight="1">
      <c r="A31" s="18"/>
      <c r="B31" s="15" t="s">
        <v>41</v>
      </c>
      <c r="C31" s="15"/>
      <c r="D31" s="15"/>
      <c r="E31" s="19">
        <f>SUM(E28:E30)</f>
        <v>0</v>
      </c>
      <c r="F31" s="19">
        <f>SUM(F28:F30)</f>
        <v>0</v>
      </c>
      <c r="G31" s="19">
        <f>SUM(G28:G30)</f>
        <v>0</v>
      </c>
      <c r="H31" s="19">
        <f>SUM(H28:H30)</f>
        <v>0</v>
      </c>
      <c r="I31" s="18">
        <f>SUM(E31:H31)</f>
        <v>0</v>
      </c>
    </row>
    <row r="32" ht="12.75" customHeight="1"/>
    <row r="33" spans="1:5" ht="24.75" customHeight="1">
      <c r="A33" s="24" t="s">
        <v>32</v>
      </c>
      <c r="B33" s="24"/>
      <c r="C33" s="24"/>
      <c r="D33" s="24"/>
      <c r="E33" s="24"/>
    </row>
    <row r="34" spans="1:9" ht="27" customHeight="1">
      <c r="A34" s="250" t="s">
        <v>60</v>
      </c>
      <c r="B34" s="214" t="s">
        <v>33</v>
      </c>
      <c r="C34" s="242" t="s">
        <v>48</v>
      </c>
      <c r="D34" s="242" t="s">
        <v>49</v>
      </c>
      <c r="E34" s="238" t="s">
        <v>38</v>
      </c>
      <c r="F34" s="238"/>
      <c r="G34" s="238"/>
      <c r="H34" s="238"/>
      <c r="I34" s="238"/>
    </row>
    <row r="35" spans="1:9" ht="42.75" customHeight="1">
      <c r="A35" s="251"/>
      <c r="B35" s="215"/>
      <c r="C35" s="243"/>
      <c r="D35" s="243"/>
      <c r="E35" s="15" t="s">
        <v>29</v>
      </c>
      <c r="F35" s="17" t="s">
        <v>548</v>
      </c>
      <c r="G35" s="17"/>
      <c r="H35" s="15"/>
      <c r="I35" s="15" t="s">
        <v>51</v>
      </c>
    </row>
    <row r="36" spans="1:9" ht="17.25" customHeight="1">
      <c r="A36" s="16"/>
      <c r="B36" s="25"/>
      <c r="C36" s="25"/>
      <c r="D36" s="25"/>
      <c r="E36" s="15"/>
      <c r="F36" s="17"/>
      <c r="G36" s="17"/>
      <c r="H36" s="15"/>
      <c r="I36" s="18">
        <f>SUM(E36:H36)</f>
        <v>0</v>
      </c>
    </row>
    <row r="37" spans="1:9" ht="17.25" customHeight="1">
      <c r="A37" s="16"/>
      <c r="B37" s="25"/>
      <c r="C37" s="25"/>
      <c r="D37" s="25"/>
      <c r="E37" s="15"/>
      <c r="F37" s="17"/>
      <c r="G37" s="17"/>
      <c r="H37" s="15"/>
      <c r="I37" s="18">
        <f>SUM(E37:H37)</f>
        <v>0</v>
      </c>
    </row>
    <row r="38" spans="1:9" ht="17.25" customHeight="1">
      <c r="A38" s="18"/>
      <c r="B38" s="18"/>
      <c r="C38" s="18"/>
      <c r="D38" s="18"/>
      <c r="E38" s="18"/>
      <c r="F38" s="19"/>
      <c r="G38" s="19"/>
      <c r="H38" s="18"/>
      <c r="I38" s="18">
        <f>SUM(E38:H38)</f>
        <v>0</v>
      </c>
    </row>
    <row r="39" spans="1:9" ht="17.25" customHeight="1">
      <c r="A39" s="18"/>
      <c r="B39" s="18"/>
      <c r="C39" s="18"/>
      <c r="D39" s="18"/>
      <c r="E39" s="18"/>
      <c r="F39" s="19"/>
      <c r="G39" s="19"/>
      <c r="H39" s="18"/>
      <c r="I39" s="18">
        <f>SUM(E39:H39)</f>
        <v>0</v>
      </c>
    </row>
    <row r="40" spans="1:9" ht="17.25" customHeight="1">
      <c r="A40" s="18"/>
      <c r="B40" s="15" t="s">
        <v>41</v>
      </c>
      <c r="C40" s="15"/>
      <c r="D40" s="15"/>
      <c r="E40" s="19">
        <f>SUM(E36:E39)</f>
        <v>0</v>
      </c>
      <c r="F40" s="19">
        <f>SUM(F36:F39)</f>
        <v>0</v>
      </c>
      <c r="G40" s="19">
        <f>SUM(G36:G39)</f>
        <v>0</v>
      </c>
      <c r="H40" s="19">
        <f>SUM(H36:H39)</f>
        <v>0</v>
      </c>
      <c r="I40" s="18">
        <f>SUM(E40:H40)</f>
        <v>0</v>
      </c>
    </row>
    <row r="41" ht="12" customHeight="1"/>
    <row r="42" spans="1:5" ht="16.5" customHeight="1">
      <c r="A42" s="24" t="s">
        <v>52</v>
      </c>
      <c r="B42" s="24"/>
      <c r="C42" s="24"/>
      <c r="D42" s="24"/>
      <c r="E42" s="24"/>
    </row>
    <row r="43" spans="1:9" ht="27" customHeight="1">
      <c r="A43" s="250" t="s">
        <v>60</v>
      </c>
      <c r="B43" s="214" t="s">
        <v>34</v>
      </c>
      <c r="C43" s="242" t="s">
        <v>48</v>
      </c>
      <c r="D43" s="242" t="s">
        <v>49</v>
      </c>
      <c r="E43" s="238" t="s">
        <v>38</v>
      </c>
      <c r="F43" s="238"/>
      <c r="G43" s="238"/>
      <c r="H43" s="238"/>
      <c r="I43" s="238"/>
    </row>
    <row r="44" spans="1:9" ht="42.75" customHeight="1">
      <c r="A44" s="251"/>
      <c r="B44" s="215"/>
      <c r="C44" s="243"/>
      <c r="D44" s="243"/>
      <c r="E44" s="15" t="s">
        <v>29</v>
      </c>
      <c r="F44" s="17" t="s">
        <v>548</v>
      </c>
      <c r="G44" s="17"/>
      <c r="H44" s="15"/>
      <c r="I44" s="15" t="s">
        <v>31</v>
      </c>
    </row>
    <row r="45" spans="1:9" ht="17.25" customHeight="1">
      <c r="A45" s="16"/>
      <c r="B45" s="25"/>
      <c r="C45" s="25"/>
      <c r="D45" s="25"/>
      <c r="E45" s="15"/>
      <c r="F45" s="17"/>
      <c r="G45" s="17"/>
      <c r="H45" s="15"/>
      <c r="I45" s="18">
        <f>SUM(E45:H45)</f>
        <v>0</v>
      </c>
    </row>
    <row r="46" spans="1:9" ht="17.25" customHeight="1">
      <c r="A46" s="16"/>
      <c r="B46" s="25"/>
      <c r="C46" s="25"/>
      <c r="D46" s="25"/>
      <c r="E46" s="15"/>
      <c r="F46" s="17"/>
      <c r="G46" s="17"/>
      <c r="H46" s="15"/>
      <c r="I46" s="18">
        <f>SUM(E46:H46)</f>
        <v>0</v>
      </c>
    </row>
    <row r="47" spans="1:9" ht="17.25" customHeight="1">
      <c r="A47" s="18"/>
      <c r="B47" s="18"/>
      <c r="C47" s="18"/>
      <c r="D47" s="18"/>
      <c r="E47" s="18"/>
      <c r="F47" s="19"/>
      <c r="G47" s="19"/>
      <c r="H47" s="18"/>
      <c r="I47" s="18">
        <f>SUM(E47:H47)</f>
        <v>0</v>
      </c>
    </row>
    <row r="48" spans="1:9" ht="17.25" customHeight="1">
      <c r="A48" s="18"/>
      <c r="B48" s="18"/>
      <c r="C48" s="18"/>
      <c r="D48" s="18"/>
      <c r="E48" s="18"/>
      <c r="F48" s="19"/>
      <c r="G48" s="19"/>
      <c r="H48" s="18"/>
      <c r="I48" s="18">
        <f>SUM(E48:H48)</f>
        <v>0</v>
      </c>
    </row>
    <row r="49" spans="1:9" ht="17.25" customHeight="1">
      <c r="A49" s="18"/>
      <c r="B49" s="15" t="s">
        <v>41</v>
      </c>
      <c r="C49" s="15"/>
      <c r="D49" s="15"/>
      <c r="E49" s="19">
        <f>SUM(E45:E48)</f>
        <v>0</v>
      </c>
      <c r="F49" s="19">
        <f>SUM(F45:F48)</f>
        <v>0</v>
      </c>
      <c r="G49" s="19">
        <f>SUM(G45:G48)</f>
        <v>0</v>
      </c>
      <c r="H49" s="19">
        <f>SUM(H45:H48)</f>
        <v>0</v>
      </c>
      <c r="I49" s="18">
        <f>SUM(E49:H49)</f>
        <v>0</v>
      </c>
    </row>
    <row r="50" ht="17.25" customHeight="1"/>
    <row r="51" spans="1:5" ht="18.75" customHeight="1">
      <c r="A51" s="24" t="s">
        <v>53</v>
      </c>
      <c r="B51" s="24"/>
      <c r="C51" s="24"/>
      <c r="D51" s="24"/>
      <c r="E51" s="24"/>
    </row>
    <row r="52" spans="1:9" ht="27" customHeight="1">
      <c r="A52" s="250"/>
      <c r="B52" s="214" t="s">
        <v>72</v>
      </c>
      <c r="C52" s="242" t="s">
        <v>48</v>
      </c>
      <c r="D52" s="242" t="s">
        <v>49</v>
      </c>
      <c r="E52" s="238" t="s">
        <v>38</v>
      </c>
      <c r="F52" s="238"/>
      <c r="G52" s="238"/>
      <c r="H52" s="238"/>
      <c r="I52" s="238"/>
    </row>
    <row r="53" spans="1:9" ht="42.75" customHeight="1">
      <c r="A53" s="251"/>
      <c r="B53" s="215"/>
      <c r="C53" s="243"/>
      <c r="D53" s="243"/>
      <c r="E53" s="15" t="s">
        <v>29</v>
      </c>
      <c r="F53" s="17" t="s">
        <v>548</v>
      </c>
      <c r="G53" s="17"/>
      <c r="H53" s="15"/>
      <c r="I53" s="15" t="s">
        <v>31</v>
      </c>
    </row>
    <row r="54" spans="1:9" ht="17.25" customHeight="1">
      <c r="A54" s="16"/>
      <c r="B54" s="25"/>
      <c r="C54" s="25"/>
      <c r="D54" s="25"/>
      <c r="E54" s="15"/>
      <c r="F54" s="17"/>
      <c r="G54" s="17"/>
      <c r="H54" s="15"/>
      <c r="I54" s="18">
        <f>SUM(E54:H54)</f>
        <v>0</v>
      </c>
    </row>
    <row r="55" spans="1:9" ht="17.25" customHeight="1">
      <c r="A55" s="16"/>
      <c r="B55" s="25"/>
      <c r="C55" s="25"/>
      <c r="D55" s="25"/>
      <c r="E55" s="15"/>
      <c r="F55" s="17"/>
      <c r="G55" s="17"/>
      <c r="H55" s="15"/>
      <c r="I55" s="18">
        <f>SUM(E55:H55)</f>
        <v>0</v>
      </c>
    </row>
    <row r="56" spans="1:9" ht="17.25" customHeight="1">
      <c r="A56" s="18"/>
      <c r="B56" s="18"/>
      <c r="C56" s="18"/>
      <c r="D56" s="18"/>
      <c r="E56" s="18"/>
      <c r="F56" s="19"/>
      <c r="G56" s="19"/>
      <c r="H56" s="18"/>
      <c r="I56" s="18">
        <f>SUM(E56:H56)</f>
        <v>0</v>
      </c>
    </row>
    <row r="57" spans="1:9" ht="17.25" customHeight="1">
      <c r="A57" s="18"/>
      <c r="B57" s="18"/>
      <c r="C57" s="18"/>
      <c r="D57" s="18"/>
      <c r="E57" s="18"/>
      <c r="F57" s="19"/>
      <c r="G57" s="19"/>
      <c r="H57" s="18"/>
      <c r="I57" s="18">
        <f>SUM(E57:H57)</f>
        <v>0</v>
      </c>
    </row>
    <row r="58" spans="1:9" ht="17.25" customHeight="1">
      <c r="A58" s="18"/>
      <c r="B58" s="15" t="s">
        <v>41</v>
      </c>
      <c r="C58" s="15"/>
      <c r="D58" s="15"/>
      <c r="E58" s="19">
        <f>SUM(E54:E57)</f>
        <v>0</v>
      </c>
      <c r="F58" s="19">
        <f>SUM(F54:F57)</f>
        <v>0</v>
      </c>
      <c r="G58" s="19">
        <f>SUM(G54:G57)</f>
        <v>0</v>
      </c>
      <c r="H58" s="19">
        <f>SUM(H54:H57)</f>
        <v>0</v>
      </c>
      <c r="I58" s="18">
        <f>SUM(E58:H58)</f>
        <v>0</v>
      </c>
    </row>
    <row r="59" ht="17.25" customHeight="1"/>
    <row r="60" spans="1:5" ht="18.75" customHeight="1">
      <c r="A60" s="24" t="s">
        <v>65</v>
      </c>
      <c r="B60" s="24"/>
      <c r="C60" s="24"/>
      <c r="D60" s="24"/>
      <c r="E60" s="24"/>
    </row>
    <row r="61" spans="1:9" ht="27" customHeight="1">
      <c r="A61" s="250"/>
      <c r="B61" s="214" t="s">
        <v>71</v>
      </c>
      <c r="C61" s="242" t="s">
        <v>48</v>
      </c>
      <c r="D61" s="242" t="s">
        <v>49</v>
      </c>
      <c r="E61" s="238" t="s">
        <v>38</v>
      </c>
      <c r="F61" s="238"/>
      <c r="G61" s="238"/>
      <c r="H61" s="238"/>
      <c r="I61" s="238"/>
    </row>
    <row r="62" spans="1:9" ht="42.75" customHeight="1">
      <c r="A62" s="251"/>
      <c r="B62" s="215"/>
      <c r="C62" s="243"/>
      <c r="D62" s="243"/>
      <c r="E62" s="15" t="s">
        <v>29</v>
      </c>
      <c r="F62" s="17" t="s">
        <v>548</v>
      </c>
      <c r="G62" s="17"/>
      <c r="H62" s="15"/>
      <c r="I62" s="15" t="s">
        <v>31</v>
      </c>
    </row>
    <row r="63" spans="1:9" ht="17.25" customHeight="1">
      <c r="A63" s="16"/>
      <c r="B63" s="25"/>
      <c r="C63" s="25"/>
      <c r="D63" s="25"/>
      <c r="E63" s="15"/>
      <c r="F63" s="17"/>
      <c r="G63" s="17"/>
      <c r="H63" s="15"/>
      <c r="I63" s="18">
        <f>SUM(E63:H63)</f>
        <v>0</v>
      </c>
    </row>
    <row r="64" spans="1:9" ht="17.25" customHeight="1">
      <c r="A64" s="16"/>
      <c r="B64" s="25"/>
      <c r="C64" s="25"/>
      <c r="D64" s="25"/>
      <c r="E64" s="15"/>
      <c r="F64" s="17"/>
      <c r="G64" s="17"/>
      <c r="H64" s="15"/>
      <c r="I64" s="18">
        <f>SUM(E64:H64)</f>
        <v>0</v>
      </c>
    </row>
    <row r="65" spans="1:9" ht="17.25" customHeight="1">
      <c r="A65" s="18"/>
      <c r="B65" s="18"/>
      <c r="C65" s="18"/>
      <c r="D65" s="18"/>
      <c r="E65" s="18"/>
      <c r="F65" s="19"/>
      <c r="G65" s="19"/>
      <c r="H65" s="18"/>
      <c r="I65" s="18">
        <f>SUM(E65:H65)</f>
        <v>0</v>
      </c>
    </row>
    <row r="66" spans="1:9" ht="17.25" customHeight="1">
      <c r="A66" s="18"/>
      <c r="B66" s="18"/>
      <c r="C66" s="18"/>
      <c r="D66" s="18"/>
      <c r="E66" s="18"/>
      <c r="F66" s="19"/>
      <c r="G66" s="19"/>
      <c r="H66" s="18"/>
      <c r="I66" s="18">
        <f>SUM(E66:H66)</f>
        <v>0</v>
      </c>
    </row>
    <row r="67" spans="1:9" ht="17.25" customHeight="1">
      <c r="A67" s="18"/>
      <c r="B67" s="15" t="s">
        <v>41</v>
      </c>
      <c r="C67" s="15"/>
      <c r="D67" s="15"/>
      <c r="E67" s="19">
        <f>SUM(E63:E66)</f>
        <v>0</v>
      </c>
      <c r="F67" s="19">
        <f>SUM(F63:F66)</f>
        <v>0</v>
      </c>
      <c r="G67" s="19">
        <f>SUM(G63:G66)</f>
        <v>0</v>
      </c>
      <c r="H67" s="19">
        <f>SUM(H63:H66)</f>
        <v>0</v>
      </c>
      <c r="I67" s="18">
        <f>SUM(E67:H67)</f>
        <v>0</v>
      </c>
    </row>
    <row r="68" spans="1:10" s="27" customFormat="1" ht="36" customHeight="1">
      <c r="A68" s="237" t="s">
        <v>54</v>
      </c>
      <c r="B68" s="237"/>
      <c r="C68" s="237"/>
      <c r="D68" s="237"/>
      <c r="E68" s="237"/>
      <c r="F68" s="237"/>
      <c r="G68" s="237"/>
      <c r="H68" s="237"/>
      <c r="I68" s="237"/>
      <c r="J68" s="26"/>
    </row>
    <row r="69" spans="1:10" s="27" customFormat="1" ht="19.5" customHeight="1">
      <c r="A69" s="219" t="s">
        <v>66</v>
      </c>
      <c r="B69" s="210"/>
      <c r="C69" s="210"/>
      <c r="D69" s="210"/>
      <c r="E69" s="210"/>
      <c r="F69" s="210"/>
      <c r="G69" s="210"/>
      <c r="H69" s="210"/>
      <c r="I69" s="210"/>
      <c r="J69" s="31"/>
    </row>
    <row r="70" spans="1:10" s="27" customFormat="1" ht="18.75" customHeight="1">
      <c r="A70" s="218" t="s">
        <v>67</v>
      </c>
      <c r="B70" s="218"/>
      <c r="C70" s="218"/>
      <c r="D70" s="218"/>
      <c r="E70" s="218"/>
      <c r="F70" s="218"/>
      <c r="G70" s="218"/>
      <c r="H70" s="218"/>
      <c r="I70" s="218"/>
      <c r="J70" s="218"/>
    </row>
    <row r="71" spans="1:10" s="28" customFormat="1" ht="21.75" customHeight="1">
      <c r="A71" s="211" t="s">
        <v>55</v>
      </c>
      <c r="B71" s="211"/>
      <c r="C71" s="211"/>
      <c r="D71" s="211"/>
      <c r="E71" s="211"/>
      <c r="F71" s="211"/>
      <c r="G71" s="211"/>
      <c r="H71" s="211"/>
      <c r="I71" s="211"/>
      <c r="J71" s="30"/>
    </row>
    <row r="72" spans="1:10" s="28" customFormat="1" ht="27" customHeight="1">
      <c r="A72" s="212" t="s">
        <v>56</v>
      </c>
      <c r="B72" s="212"/>
      <c r="C72" s="212"/>
      <c r="D72" s="212"/>
      <c r="E72" s="212"/>
      <c r="F72" s="212"/>
      <c r="G72" s="212"/>
      <c r="H72" s="212"/>
      <c r="I72" s="212"/>
      <c r="J72" s="30"/>
    </row>
    <row r="73" spans="1:10" s="28" customFormat="1" ht="27" customHeight="1">
      <c r="A73" s="231" t="s">
        <v>61</v>
      </c>
      <c r="B73" s="231"/>
      <c r="C73" s="231"/>
      <c r="D73" s="231"/>
      <c r="E73" s="231"/>
      <c r="F73" s="231"/>
      <c r="G73" s="231"/>
      <c r="H73" s="231"/>
      <c r="I73" s="231"/>
      <c r="J73" s="30"/>
    </row>
    <row r="74" spans="1:10" s="27" customFormat="1" ht="60.75" customHeight="1">
      <c r="A74" s="233" t="s">
        <v>59</v>
      </c>
      <c r="B74" s="233"/>
      <c r="C74" s="233"/>
      <c r="D74" s="233"/>
      <c r="E74" s="233"/>
      <c r="F74" s="233"/>
      <c r="G74" s="233"/>
      <c r="H74" s="233"/>
      <c r="I74" s="233"/>
      <c r="J74" s="29"/>
    </row>
    <row r="75" s="6" customFormat="1" ht="12.75" customHeight="1"/>
    <row r="76" spans="2:6" ht="16.5">
      <c r="B76" s="4" t="s">
        <v>558</v>
      </c>
      <c r="F76" s="4" t="s">
        <v>26</v>
      </c>
    </row>
    <row r="77" ht="12.75" customHeight="1">
      <c r="B77" s="4" t="s">
        <v>559</v>
      </c>
    </row>
    <row r="78" ht="12.75" customHeight="1"/>
    <row r="79" spans="2:6" ht="16.5">
      <c r="B79" s="4" t="s">
        <v>57</v>
      </c>
      <c r="F79" s="4" t="s">
        <v>24</v>
      </c>
    </row>
  </sheetData>
  <mergeCells count="55">
    <mergeCell ref="E61:I61"/>
    <mergeCell ref="A61:A62"/>
    <mergeCell ref="B61:B62"/>
    <mergeCell ref="C61:C62"/>
    <mergeCell ref="D61:D62"/>
    <mergeCell ref="A70:J70"/>
    <mergeCell ref="A69:I69"/>
    <mergeCell ref="A71:I71"/>
    <mergeCell ref="A72:I72"/>
    <mergeCell ref="E12:I12"/>
    <mergeCell ref="A4:B4"/>
    <mergeCell ref="A11:B11"/>
    <mergeCell ref="E5:I5"/>
    <mergeCell ref="A12:A13"/>
    <mergeCell ref="B9:D9"/>
    <mergeCell ref="A34:A35"/>
    <mergeCell ref="A5:A6"/>
    <mergeCell ref="A26:A27"/>
    <mergeCell ref="B26:B27"/>
    <mergeCell ref="B34:B35"/>
    <mergeCell ref="A19:A20"/>
    <mergeCell ref="B12:D13"/>
    <mergeCell ref="B5:D6"/>
    <mergeCell ref="B7:D7"/>
    <mergeCell ref="B8:D8"/>
    <mergeCell ref="E52:I52"/>
    <mergeCell ref="A43:A44"/>
    <mergeCell ref="B43:B44"/>
    <mergeCell ref="C43:C44"/>
    <mergeCell ref="D43:D44"/>
    <mergeCell ref="A52:A53"/>
    <mergeCell ref="B52:B53"/>
    <mergeCell ref="C52:C53"/>
    <mergeCell ref="D52:D53"/>
    <mergeCell ref="E43:I43"/>
    <mergeCell ref="B14:D14"/>
    <mergeCell ref="C34:C35"/>
    <mergeCell ref="D34:D35"/>
    <mergeCell ref="E34:I34"/>
    <mergeCell ref="B15:D15"/>
    <mergeCell ref="B16:D16"/>
    <mergeCell ref="B19:D20"/>
    <mergeCell ref="E26:I26"/>
    <mergeCell ref="C26:C27"/>
    <mergeCell ref="D26:D27"/>
    <mergeCell ref="A73:I73"/>
    <mergeCell ref="A1:I1"/>
    <mergeCell ref="A74:I74"/>
    <mergeCell ref="A2:I2"/>
    <mergeCell ref="A3:I3"/>
    <mergeCell ref="A68:I68"/>
    <mergeCell ref="E19:I19"/>
    <mergeCell ref="B21:D21"/>
    <mergeCell ref="B22:D22"/>
    <mergeCell ref="B23:D2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O11"/>
  <sheetViews>
    <sheetView workbookViewId="0" topLeftCell="A1">
      <selection activeCell="I13" sqref="I13"/>
    </sheetView>
  </sheetViews>
  <sheetFormatPr defaultColWidth="9.00390625" defaultRowHeight="16.5"/>
  <cols>
    <col min="1" max="1" width="9.00390625" style="4" customWidth="1"/>
    <col min="2" max="2" width="22.00390625" style="4" customWidth="1"/>
    <col min="3" max="3" width="14.75390625" style="4" customWidth="1"/>
    <col min="4" max="4" width="20.50390625" style="78" customWidth="1"/>
    <col min="5" max="5" width="10.625" style="46" customWidth="1"/>
    <col min="6" max="6" width="13.75390625" style="46" customWidth="1"/>
    <col min="7" max="7" width="11.50390625" style="46" customWidth="1"/>
    <col min="8" max="8" width="10.25390625" style="46" bestFit="1" customWidth="1"/>
    <col min="9" max="9" width="11.375" style="46" customWidth="1"/>
    <col min="10" max="16384" width="9.00390625" style="4" customWidth="1"/>
  </cols>
  <sheetData>
    <row r="1" spans="3:15" ht="27.75" customHeight="1">
      <c r="C1" s="232" t="s">
        <v>83</v>
      </c>
      <c r="D1" s="232"/>
      <c r="E1" s="232"/>
      <c r="F1" s="232"/>
      <c r="G1" s="232"/>
      <c r="H1" s="232"/>
      <c r="I1" s="232"/>
      <c r="J1" s="13"/>
      <c r="K1" s="1"/>
      <c r="L1" s="1"/>
      <c r="M1" s="1"/>
      <c r="N1" s="1"/>
      <c r="O1" s="1"/>
    </row>
    <row r="2" spans="3:10" ht="27.75" customHeight="1">
      <c r="C2" s="234" t="s">
        <v>35</v>
      </c>
      <c r="D2" s="234"/>
      <c r="E2" s="234"/>
      <c r="F2" s="234"/>
      <c r="G2" s="234"/>
      <c r="H2" s="234"/>
      <c r="I2" s="234"/>
      <c r="J2" s="14"/>
    </row>
    <row r="3" spans="3:10" ht="27.75" customHeight="1">
      <c r="C3" s="235" t="s">
        <v>58</v>
      </c>
      <c r="D3" s="236"/>
      <c r="E3" s="236"/>
      <c r="F3" s="236"/>
      <c r="G3" s="236"/>
      <c r="H3" s="236"/>
      <c r="I3" s="236"/>
      <c r="J3" s="14"/>
    </row>
    <row r="4" spans="3:5" ht="27" customHeight="1">
      <c r="C4" s="216" t="s">
        <v>36</v>
      </c>
      <c r="D4" s="217"/>
      <c r="E4" s="49"/>
    </row>
    <row r="5" spans="1:9" ht="18" customHeight="1">
      <c r="A5" s="213" t="s">
        <v>79</v>
      </c>
      <c r="B5" s="250" t="s">
        <v>80</v>
      </c>
      <c r="C5" s="250" t="s">
        <v>60</v>
      </c>
      <c r="D5" s="253" t="s">
        <v>37</v>
      </c>
      <c r="E5" s="255" t="s">
        <v>38</v>
      </c>
      <c r="F5" s="255"/>
      <c r="G5" s="255"/>
      <c r="H5" s="255"/>
      <c r="I5" s="255"/>
    </row>
    <row r="6" spans="1:9" ht="39" customHeight="1">
      <c r="A6" s="252"/>
      <c r="B6" s="251"/>
      <c r="C6" s="251"/>
      <c r="D6" s="254"/>
      <c r="E6" s="50" t="s">
        <v>29</v>
      </c>
      <c r="F6" s="52" t="s">
        <v>39</v>
      </c>
      <c r="G6" s="52" t="s">
        <v>40</v>
      </c>
      <c r="H6" s="50" t="s">
        <v>30</v>
      </c>
      <c r="I6" s="50" t="s">
        <v>31</v>
      </c>
    </row>
    <row r="7" spans="1:9" ht="41.25" customHeight="1">
      <c r="A7" s="167"/>
      <c r="B7" s="168" t="s">
        <v>121</v>
      </c>
      <c r="C7" s="167"/>
      <c r="D7" s="168"/>
      <c r="E7" s="169">
        <f>SUM(E8:E9)</f>
        <v>5000</v>
      </c>
      <c r="F7" s="169">
        <f>SUM(F8:F9)</f>
        <v>120498</v>
      </c>
      <c r="G7" s="169">
        <f>SUM(G8:G9)</f>
        <v>0</v>
      </c>
      <c r="H7" s="169">
        <f>SUM(H8:H9)</f>
        <v>0</v>
      </c>
      <c r="I7" s="170">
        <f>SUM(E7:H7)</f>
        <v>125498</v>
      </c>
    </row>
    <row r="8" spans="1:9" ht="27.75" customHeight="1">
      <c r="A8" s="39">
        <v>12073</v>
      </c>
      <c r="B8" s="37" t="s">
        <v>77</v>
      </c>
      <c r="C8" s="35" t="s">
        <v>75</v>
      </c>
      <c r="D8" s="43" t="s">
        <v>81</v>
      </c>
      <c r="E8" s="59"/>
      <c r="F8" s="79">
        <v>498</v>
      </c>
      <c r="G8" s="80"/>
      <c r="H8" s="59"/>
      <c r="I8" s="59">
        <f>SUM(E8:H8)</f>
        <v>498</v>
      </c>
    </row>
    <row r="9" spans="1:9" ht="54" customHeight="1">
      <c r="A9" s="36">
        <v>12117</v>
      </c>
      <c r="B9" s="38" t="s">
        <v>78</v>
      </c>
      <c r="C9" s="36" t="s">
        <v>76</v>
      </c>
      <c r="D9" s="43" t="s">
        <v>82</v>
      </c>
      <c r="E9" s="59">
        <v>5000</v>
      </c>
      <c r="F9" s="81">
        <v>120000</v>
      </c>
      <c r="G9" s="80"/>
      <c r="H9" s="59"/>
      <c r="I9" s="59">
        <f>SUM(E9:H9)</f>
        <v>125000</v>
      </c>
    </row>
    <row r="11" spans="3:8" ht="14.25" customHeight="1">
      <c r="C11" s="20"/>
      <c r="D11" s="77"/>
      <c r="E11" s="56"/>
      <c r="F11" s="57"/>
      <c r="G11" s="57"/>
      <c r="H11" s="55"/>
    </row>
  </sheetData>
  <mergeCells count="9">
    <mergeCell ref="A5:A6"/>
    <mergeCell ref="B5:B6"/>
    <mergeCell ref="C1:I1"/>
    <mergeCell ref="C2:I2"/>
    <mergeCell ref="C3:I3"/>
    <mergeCell ref="C5:C6"/>
    <mergeCell ref="D5:D6"/>
    <mergeCell ref="C4:D4"/>
    <mergeCell ref="E5:I5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0" r:id="rId2"/>
  <headerFooter alignWithMargins="0">
    <oddFooter>&amp;L&amp;"標楷體,標準"&amp;A&amp;C&amp;"標楷體,標準"第 &amp;P 頁 共 &amp;N 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O23"/>
  <sheetViews>
    <sheetView workbookViewId="0" topLeftCell="A1">
      <selection activeCell="F8" sqref="F8"/>
    </sheetView>
  </sheetViews>
  <sheetFormatPr defaultColWidth="9.00390625" defaultRowHeight="16.5"/>
  <cols>
    <col min="1" max="1" width="7.00390625" style="70" customWidth="1"/>
    <col min="2" max="2" width="19.625" style="49" customWidth="1"/>
    <col min="3" max="3" width="14.75390625" style="49" customWidth="1"/>
    <col min="4" max="4" width="26.50390625" style="49" customWidth="1"/>
    <col min="5" max="5" width="9.75390625" style="49" customWidth="1"/>
    <col min="6" max="6" width="13.75390625" style="49" customWidth="1"/>
    <col min="7" max="7" width="11.50390625" style="49" customWidth="1"/>
    <col min="8" max="8" width="10.25390625" style="49" bestFit="1" customWidth="1"/>
    <col min="9" max="9" width="11.375" style="49" customWidth="1"/>
    <col min="10" max="16384" width="9.00390625" style="49" customWidth="1"/>
  </cols>
  <sheetData>
    <row r="1" spans="1:15" ht="22.5" customHeight="1">
      <c r="A1" s="260" t="s">
        <v>92</v>
      </c>
      <c r="B1" s="260"/>
      <c r="C1" s="260"/>
      <c r="D1" s="260"/>
      <c r="E1" s="260"/>
      <c r="F1" s="260"/>
      <c r="G1" s="260"/>
      <c r="H1" s="260"/>
      <c r="I1" s="260"/>
      <c r="J1" s="47"/>
      <c r="K1" s="48"/>
      <c r="L1" s="48"/>
      <c r="M1" s="48"/>
      <c r="N1" s="48"/>
      <c r="O1" s="48"/>
    </row>
    <row r="2" spans="1:9" ht="22.5" customHeight="1">
      <c r="A2" s="261" t="s">
        <v>93</v>
      </c>
      <c r="B2" s="261"/>
      <c r="C2" s="261"/>
      <c r="D2" s="261"/>
      <c r="E2" s="261"/>
      <c r="F2" s="261"/>
      <c r="G2" s="261"/>
      <c r="H2" s="261"/>
      <c r="I2" s="261"/>
    </row>
    <row r="3" spans="1:9" ht="21.75" customHeight="1">
      <c r="A3" s="262" t="s">
        <v>94</v>
      </c>
      <c r="B3" s="262"/>
      <c r="C3" s="262"/>
      <c r="D3" s="262"/>
      <c r="E3" s="262"/>
      <c r="F3" s="262"/>
      <c r="G3" s="262"/>
      <c r="H3" s="262"/>
      <c r="I3" s="262"/>
    </row>
    <row r="4" spans="3:4" ht="27" customHeight="1">
      <c r="C4" s="263" t="s">
        <v>95</v>
      </c>
      <c r="D4" s="264"/>
    </row>
    <row r="5" spans="1:9" ht="18" customHeight="1">
      <c r="A5" s="256" t="s">
        <v>120</v>
      </c>
      <c r="B5" s="258" t="s">
        <v>96</v>
      </c>
      <c r="C5" s="258" t="s">
        <v>97</v>
      </c>
      <c r="D5" s="265" t="s">
        <v>98</v>
      </c>
      <c r="E5" s="255" t="s">
        <v>99</v>
      </c>
      <c r="F5" s="255"/>
      <c r="G5" s="255"/>
      <c r="H5" s="255"/>
      <c r="I5" s="255"/>
    </row>
    <row r="6" spans="1:9" ht="39" customHeight="1">
      <c r="A6" s="257"/>
      <c r="B6" s="259"/>
      <c r="C6" s="259"/>
      <c r="D6" s="266"/>
      <c r="E6" s="50" t="s">
        <v>29</v>
      </c>
      <c r="F6" s="52" t="s">
        <v>100</v>
      </c>
      <c r="G6" s="52" t="s">
        <v>101</v>
      </c>
      <c r="H6" s="50" t="s">
        <v>102</v>
      </c>
      <c r="I6" s="50" t="s">
        <v>103</v>
      </c>
    </row>
    <row r="7" spans="1:9" ht="39" customHeight="1">
      <c r="A7" s="160"/>
      <c r="B7" s="161" t="s">
        <v>119</v>
      </c>
      <c r="C7" s="161"/>
      <c r="D7" s="166"/>
      <c r="E7" s="165">
        <f>E9+E11+E16+E19+E22</f>
        <v>80</v>
      </c>
      <c r="F7" s="165">
        <f>F9+F11+F16+F19+F22</f>
        <v>8428</v>
      </c>
      <c r="G7" s="165">
        <f>G9+G11+G16+G19+G22</f>
        <v>0</v>
      </c>
      <c r="H7" s="165">
        <f>H9+H11+H16+H19+H22</f>
        <v>0</v>
      </c>
      <c r="I7" s="165">
        <f>I9+I11+I16+I19+I22</f>
        <v>8508</v>
      </c>
    </row>
    <row r="8" spans="1:9" ht="39" customHeight="1">
      <c r="A8" s="71">
        <v>12023</v>
      </c>
      <c r="B8" s="50" t="s">
        <v>104</v>
      </c>
      <c r="C8" s="51" t="s">
        <v>84</v>
      </c>
      <c r="D8" s="61" t="s">
        <v>105</v>
      </c>
      <c r="E8" s="58">
        <v>10</v>
      </c>
      <c r="F8" s="58">
        <v>500</v>
      </c>
      <c r="G8" s="45"/>
      <c r="H8" s="58"/>
      <c r="I8" s="58">
        <f>SUM(E8:H8)</f>
        <v>510</v>
      </c>
    </row>
    <row r="9" spans="1:9" ht="39" customHeight="1">
      <c r="A9" s="72"/>
      <c r="B9" s="62" t="s">
        <v>106</v>
      </c>
      <c r="C9" s="75"/>
      <c r="D9" s="63"/>
      <c r="E9" s="64">
        <f>SUM(E8:E8)</f>
        <v>10</v>
      </c>
      <c r="F9" s="64">
        <f>SUM(F8:F8)</f>
        <v>500</v>
      </c>
      <c r="G9" s="64">
        <f>SUM(G8:G8)</f>
        <v>0</v>
      </c>
      <c r="H9" s="64">
        <f>SUM(H8:H8)</f>
        <v>0</v>
      </c>
      <c r="I9" s="64">
        <f aca="true" t="shared" si="0" ref="I9:I22">SUM(E9:H9)</f>
        <v>510</v>
      </c>
    </row>
    <row r="10" spans="1:9" ht="39" customHeight="1">
      <c r="A10" s="73">
        <v>12027</v>
      </c>
      <c r="B10" s="66" t="s">
        <v>107</v>
      </c>
      <c r="C10" s="51" t="s">
        <v>85</v>
      </c>
      <c r="D10" s="67" t="s">
        <v>108</v>
      </c>
      <c r="E10" s="58">
        <v>50</v>
      </c>
      <c r="F10" s="58">
        <v>400</v>
      </c>
      <c r="G10" s="45"/>
      <c r="H10" s="58"/>
      <c r="I10" s="58">
        <f t="shared" si="0"/>
        <v>450</v>
      </c>
    </row>
    <row r="11" spans="1:9" ht="39" customHeight="1">
      <c r="A11" s="72"/>
      <c r="B11" s="62" t="s">
        <v>106</v>
      </c>
      <c r="C11" s="75"/>
      <c r="D11" s="63"/>
      <c r="E11" s="64">
        <f>SUM(E10:E10)</f>
        <v>50</v>
      </c>
      <c r="F11" s="64">
        <f>SUM(F10:F10)</f>
        <v>400</v>
      </c>
      <c r="G11" s="64">
        <f>SUM(G10:G10)</f>
        <v>0</v>
      </c>
      <c r="H11" s="64">
        <f>SUM(H10:H10)</f>
        <v>0</v>
      </c>
      <c r="I11" s="64">
        <f t="shared" si="0"/>
        <v>450</v>
      </c>
    </row>
    <row r="12" spans="1:9" ht="39" customHeight="1">
      <c r="A12" s="74">
        <v>12044</v>
      </c>
      <c r="B12" s="52" t="s">
        <v>109</v>
      </c>
      <c r="C12" s="51">
        <v>1110103</v>
      </c>
      <c r="D12" s="53" t="s">
        <v>110</v>
      </c>
      <c r="E12" s="58"/>
      <c r="F12" s="45">
        <v>750</v>
      </c>
      <c r="G12" s="45"/>
      <c r="H12" s="58"/>
      <c r="I12" s="58">
        <f t="shared" si="0"/>
        <v>750</v>
      </c>
    </row>
    <row r="13" spans="1:9" ht="39" customHeight="1">
      <c r="A13" s="74">
        <v>12044</v>
      </c>
      <c r="B13" s="52" t="s">
        <v>109</v>
      </c>
      <c r="C13" s="51">
        <v>1110103</v>
      </c>
      <c r="D13" s="53" t="s">
        <v>111</v>
      </c>
      <c r="E13" s="58">
        <v>20</v>
      </c>
      <c r="F13" s="45">
        <v>1425</v>
      </c>
      <c r="G13" s="45"/>
      <c r="H13" s="58"/>
      <c r="I13" s="58">
        <f t="shared" si="0"/>
        <v>1445</v>
      </c>
    </row>
    <row r="14" spans="1:9" ht="39" customHeight="1">
      <c r="A14" s="74">
        <v>12044</v>
      </c>
      <c r="B14" s="52" t="s">
        <v>109</v>
      </c>
      <c r="C14" s="51" t="s">
        <v>86</v>
      </c>
      <c r="D14" s="54" t="s">
        <v>112</v>
      </c>
      <c r="E14" s="58"/>
      <c r="F14" s="45">
        <v>800</v>
      </c>
      <c r="G14" s="45"/>
      <c r="H14" s="58"/>
      <c r="I14" s="58">
        <f t="shared" si="0"/>
        <v>800</v>
      </c>
    </row>
    <row r="15" spans="1:9" ht="39" customHeight="1">
      <c r="A15" s="74">
        <v>12044</v>
      </c>
      <c r="B15" s="52" t="s">
        <v>109</v>
      </c>
      <c r="C15" s="51" t="s">
        <v>87</v>
      </c>
      <c r="D15" s="54" t="s">
        <v>113</v>
      </c>
      <c r="E15" s="58"/>
      <c r="F15" s="58">
        <v>93</v>
      </c>
      <c r="G15" s="45"/>
      <c r="H15" s="58"/>
      <c r="I15" s="58">
        <f t="shared" si="0"/>
        <v>93</v>
      </c>
    </row>
    <row r="16" spans="1:9" ht="39" customHeight="1">
      <c r="A16" s="72"/>
      <c r="B16" s="62" t="s">
        <v>106</v>
      </c>
      <c r="C16" s="75"/>
      <c r="D16" s="62"/>
      <c r="E16" s="64">
        <f>SUM(E12:E15)</f>
        <v>20</v>
      </c>
      <c r="F16" s="64">
        <f>SUM(F12:F15)</f>
        <v>3068</v>
      </c>
      <c r="G16" s="64">
        <f>SUM(G12:G15)</f>
        <v>0</v>
      </c>
      <c r="H16" s="64">
        <f>SUM(H12:H15)</f>
        <v>0</v>
      </c>
      <c r="I16" s="64">
        <f t="shared" si="0"/>
        <v>3088</v>
      </c>
    </row>
    <row r="17" spans="1:9" ht="39" customHeight="1">
      <c r="A17" s="71">
        <v>12049</v>
      </c>
      <c r="B17" s="50" t="s">
        <v>114</v>
      </c>
      <c r="C17" s="51" t="s">
        <v>88</v>
      </c>
      <c r="D17" s="66" t="s">
        <v>115</v>
      </c>
      <c r="E17" s="58"/>
      <c r="F17" s="58">
        <v>2000</v>
      </c>
      <c r="G17" s="45"/>
      <c r="H17" s="58"/>
      <c r="I17" s="58">
        <f t="shared" si="0"/>
        <v>2000</v>
      </c>
    </row>
    <row r="18" spans="1:9" ht="39" customHeight="1">
      <c r="A18" s="71">
        <v>12049</v>
      </c>
      <c r="B18" s="50" t="s">
        <v>114</v>
      </c>
      <c r="C18" s="51">
        <v>1110103</v>
      </c>
      <c r="D18" s="66" t="s">
        <v>91</v>
      </c>
      <c r="E18" s="58"/>
      <c r="F18" s="58">
        <v>600</v>
      </c>
      <c r="G18" s="45"/>
      <c r="H18" s="58"/>
      <c r="I18" s="58">
        <f t="shared" si="0"/>
        <v>600</v>
      </c>
    </row>
    <row r="19" spans="1:9" ht="39" customHeight="1">
      <c r="A19" s="72"/>
      <c r="B19" s="62" t="s">
        <v>106</v>
      </c>
      <c r="C19" s="75"/>
      <c r="D19" s="62"/>
      <c r="E19" s="64">
        <f>SUM(E17:E18)</f>
        <v>0</v>
      </c>
      <c r="F19" s="64">
        <f>SUM(F17:F18)</f>
        <v>2600</v>
      </c>
      <c r="G19" s="64">
        <f>SUM(G17:G18)</f>
        <v>0</v>
      </c>
      <c r="H19" s="64">
        <f>SUM(H17:H18)</f>
        <v>0</v>
      </c>
      <c r="I19" s="64">
        <f t="shared" si="0"/>
        <v>2600</v>
      </c>
    </row>
    <row r="20" spans="1:9" ht="39" customHeight="1">
      <c r="A20" s="73">
        <v>12050</v>
      </c>
      <c r="B20" s="65" t="s">
        <v>116</v>
      </c>
      <c r="C20" s="51" t="s">
        <v>89</v>
      </c>
      <c r="D20" s="65" t="s">
        <v>117</v>
      </c>
      <c r="E20" s="58"/>
      <c r="F20" s="68">
        <v>360</v>
      </c>
      <c r="G20" s="45"/>
      <c r="H20" s="58"/>
      <c r="I20" s="58">
        <f t="shared" si="0"/>
        <v>360</v>
      </c>
    </row>
    <row r="21" spans="1:9" ht="39" customHeight="1">
      <c r="A21" s="73">
        <v>12050</v>
      </c>
      <c r="B21" s="65" t="s">
        <v>116</v>
      </c>
      <c r="C21" s="51" t="s">
        <v>90</v>
      </c>
      <c r="D21" s="65" t="s">
        <v>118</v>
      </c>
      <c r="E21" s="58"/>
      <c r="F21" s="68">
        <v>1500</v>
      </c>
      <c r="G21" s="45"/>
      <c r="H21" s="58"/>
      <c r="I21" s="58">
        <f t="shared" si="0"/>
        <v>1500</v>
      </c>
    </row>
    <row r="22" spans="1:9" ht="39" customHeight="1">
      <c r="A22" s="72"/>
      <c r="B22" s="62" t="s">
        <v>106</v>
      </c>
      <c r="C22" s="75"/>
      <c r="D22" s="76"/>
      <c r="E22" s="69">
        <f>SUM(E20:E21)</f>
        <v>0</v>
      </c>
      <c r="F22" s="69">
        <f>SUM(F20:F21)</f>
        <v>1860</v>
      </c>
      <c r="G22" s="69">
        <f>SUM(G20:G21)</f>
        <v>0</v>
      </c>
      <c r="H22" s="69">
        <f>SUM(H20:H21)</f>
        <v>0</v>
      </c>
      <c r="I22" s="64">
        <f t="shared" si="0"/>
        <v>1860</v>
      </c>
    </row>
    <row r="23" spans="4:7" ht="14.25" customHeight="1">
      <c r="D23" s="60"/>
      <c r="E23" s="60"/>
      <c r="F23" s="60"/>
      <c r="G23" s="60"/>
    </row>
  </sheetData>
  <mergeCells count="9">
    <mergeCell ref="A5:A6"/>
    <mergeCell ref="B5:B6"/>
    <mergeCell ref="A1:I1"/>
    <mergeCell ref="A2:I2"/>
    <mergeCell ref="A3:I3"/>
    <mergeCell ref="E5:I5"/>
    <mergeCell ref="C4:D4"/>
    <mergeCell ref="C5:C6"/>
    <mergeCell ref="D5:D6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0" r:id="rId2"/>
  <headerFooter alignWithMargins="0">
    <oddFooter>&amp;L&amp;"標楷體,標準"&amp;A&amp;C&amp;"標楷體,標準"第 &amp;P 頁 共 &amp;N 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O23"/>
  <sheetViews>
    <sheetView workbookViewId="0" topLeftCell="A1">
      <selection activeCell="A7" sqref="A7:I7"/>
    </sheetView>
  </sheetViews>
  <sheetFormatPr defaultColWidth="9.00390625" defaultRowHeight="16.5"/>
  <cols>
    <col min="1" max="1" width="7.00390625" style="70" customWidth="1"/>
    <col min="2" max="2" width="19.625" style="49" customWidth="1"/>
    <col min="3" max="3" width="14.75390625" style="49" customWidth="1"/>
    <col min="4" max="4" width="26.50390625" style="49" customWidth="1"/>
    <col min="5" max="5" width="9.75390625" style="49" customWidth="1"/>
    <col min="6" max="6" width="13.75390625" style="49" customWidth="1"/>
    <col min="7" max="7" width="11.50390625" style="49" customWidth="1"/>
    <col min="8" max="8" width="10.25390625" style="49" bestFit="1" customWidth="1"/>
    <col min="9" max="9" width="11.375" style="49" customWidth="1"/>
    <col min="10" max="16384" width="9.00390625" style="49" customWidth="1"/>
  </cols>
  <sheetData>
    <row r="1" spans="1:15" ht="22.5" customHeight="1">
      <c r="A1" s="260" t="s">
        <v>135</v>
      </c>
      <c r="B1" s="260"/>
      <c r="C1" s="260"/>
      <c r="D1" s="260"/>
      <c r="E1" s="260"/>
      <c r="F1" s="260"/>
      <c r="G1" s="260"/>
      <c r="H1" s="260"/>
      <c r="I1" s="260"/>
      <c r="J1" s="47"/>
      <c r="K1" s="48"/>
      <c r="L1" s="48"/>
      <c r="M1" s="48"/>
      <c r="N1" s="48"/>
      <c r="O1" s="48"/>
    </row>
    <row r="2" spans="1:9" ht="22.5" customHeight="1">
      <c r="A2" s="261" t="s">
        <v>136</v>
      </c>
      <c r="B2" s="261"/>
      <c r="C2" s="261"/>
      <c r="D2" s="261"/>
      <c r="E2" s="261"/>
      <c r="F2" s="261"/>
      <c r="G2" s="261"/>
      <c r="H2" s="261"/>
      <c r="I2" s="261"/>
    </row>
    <row r="3" spans="1:9" ht="21.75" customHeight="1">
      <c r="A3" s="262" t="s">
        <v>137</v>
      </c>
      <c r="B3" s="262"/>
      <c r="C3" s="262"/>
      <c r="D3" s="262"/>
      <c r="E3" s="262"/>
      <c r="F3" s="262"/>
      <c r="G3" s="262"/>
      <c r="H3" s="262"/>
      <c r="I3" s="262"/>
    </row>
    <row r="4" spans="3:4" ht="27" customHeight="1">
      <c r="C4" s="263" t="s">
        <v>163</v>
      </c>
      <c r="D4" s="264"/>
    </row>
    <row r="5" spans="1:9" ht="18" customHeight="1">
      <c r="A5" s="256" t="s">
        <v>138</v>
      </c>
      <c r="B5" s="258" t="s">
        <v>139</v>
      </c>
      <c r="C5" s="258" t="s">
        <v>140</v>
      </c>
      <c r="D5" s="265" t="s">
        <v>141</v>
      </c>
      <c r="E5" s="255" t="s">
        <v>142</v>
      </c>
      <c r="F5" s="255"/>
      <c r="G5" s="255"/>
      <c r="H5" s="255"/>
      <c r="I5" s="255"/>
    </row>
    <row r="6" spans="1:9" ht="39" customHeight="1">
      <c r="A6" s="257"/>
      <c r="B6" s="259"/>
      <c r="C6" s="259"/>
      <c r="D6" s="266"/>
      <c r="E6" s="50" t="s">
        <v>29</v>
      </c>
      <c r="F6" s="52" t="s">
        <v>143</v>
      </c>
      <c r="G6" s="52" t="s">
        <v>144</v>
      </c>
      <c r="H6" s="50" t="s">
        <v>145</v>
      </c>
      <c r="I6" s="50" t="s">
        <v>146</v>
      </c>
    </row>
    <row r="7" spans="1:9" ht="39" customHeight="1">
      <c r="A7" s="160"/>
      <c r="B7" s="161" t="s">
        <v>147</v>
      </c>
      <c r="C7" s="161"/>
      <c r="D7" s="166"/>
      <c r="E7" s="165">
        <f>E9+E11+E16+E19+E22</f>
        <v>80</v>
      </c>
      <c r="F7" s="165">
        <f>F9+F11+F16+F19+F22</f>
        <v>8428</v>
      </c>
      <c r="G7" s="165">
        <f>G9+G11+G16+G19+G22</f>
        <v>0</v>
      </c>
      <c r="H7" s="165">
        <f>H9+H11+H16+H19+H22</f>
        <v>0</v>
      </c>
      <c r="I7" s="165">
        <f>I9+I11+I16+I19+I22</f>
        <v>8508</v>
      </c>
    </row>
    <row r="8" spans="1:9" ht="39" customHeight="1">
      <c r="A8" s="71">
        <v>12023</v>
      </c>
      <c r="B8" s="50" t="s">
        <v>148</v>
      </c>
      <c r="C8" s="51" t="s">
        <v>84</v>
      </c>
      <c r="D8" s="61" t="s">
        <v>149</v>
      </c>
      <c r="E8" s="58">
        <v>10</v>
      </c>
      <c r="F8" s="58">
        <v>500</v>
      </c>
      <c r="G8" s="45"/>
      <c r="H8" s="58"/>
      <c r="I8" s="58">
        <f aca="true" t="shared" si="0" ref="I8:I22">SUM(E8:H8)</f>
        <v>510</v>
      </c>
    </row>
    <row r="9" spans="1:9" ht="39" customHeight="1">
      <c r="A9" s="72"/>
      <c r="B9" s="62" t="s">
        <v>150</v>
      </c>
      <c r="C9" s="75"/>
      <c r="D9" s="63"/>
      <c r="E9" s="64">
        <f>SUM(E8:E8)</f>
        <v>10</v>
      </c>
      <c r="F9" s="64">
        <f>SUM(F8:F8)</f>
        <v>500</v>
      </c>
      <c r="G9" s="64">
        <f>SUM(G8:G8)</f>
        <v>0</v>
      </c>
      <c r="H9" s="64">
        <f>SUM(H8:H8)</f>
        <v>0</v>
      </c>
      <c r="I9" s="64">
        <f t="shared" si="0"/>
        <v>510</v>
      </c>
    </row>
    <row r="10" spans="1:9" ht="39" customHeight="1">
      <c r="A10" s="73">
        <v>12027</v>
      </c>
      <c r="B10" s="66" t="s">
        <v>151</v>
      </c>
      <c r="C10" s="51" t="s">
        <v>85</v>
      </c>
      <c r="D10" s="67" t="s">
        <v>152</v>
      </c>
      <c r="E10" s="58">
        <v>50</v>
      </c>
      <c r="F10" s="58">
        <v>400</v>
      </c>
      <c r="G10" s="45"/>
      <c r="H10" s="58"/>
      <c r="I10" s="58">
        <f t="shared" si="0"/>
        <v>450</v>
      </c>
    </row>
    <row r="11" spans="1:9" ht="39" customHeight="1">
      <c r="A11" s="72"/>
      <c r="B11" s="62" t="s">
        <v>150</v>
      </c>
      <c r="C11" s="75"/>
      <c r="D11" s="63"/>
      <c r="E11" s="64">
        <f>SUM(E10:E10)</f>
        <v>50</v>
      </c>
      <c r="F11" s="64">
        <f>SUM(F10:F10)</f>
        <v>400</v>
      </c>
      <c r="G11" s="64">
        <f>SUM(G10:G10)</f>
        <v>0</v>
      </c>
      <c r="H11" s="64">
        <f>SUM(H10:H10)</f>
        <v>0</v>
      </c>
      <c r="I11" s="64">
        <f t="shared" si="0"/>
        <v>450</v>
      </c>
    </row>
    <row r="12" spans="1:9" ht="39" customHeight="1">
      <c r="A12" s="74">
        <v>12044</v>
      </c>
      <c r="B12" s="52" t="s">
        <v>153</v>
      </c>
      <c r="C12" s="51">
        <v>1110103</v>
      </c>
      <c r="D12" s="53" t="s">
        <v>154</v>
      </c>
      <c r="E12" s="58"/>
      <c r="F12" s="45">
        <v>750</v>
      </c>
      <c r="G12" s="45"/>
      <c r="H12" s="58"/>
      <c r="I12" s="58">
        <f t="shared" si="0"/>
        <v>750</v>
      </c>
    </row>
    <row r="13" spans="1:9" ht="39" customHeight="1">
      <c r="A13" s="74">
        <v>12044</v>
      </c>
      <c r="B13" s="52" t="s">
        <v>153</v>
      </c>
      <c r="C13" s="51">
        <v>1110103</v>
      </c>
      <c r="D13" s="53" t="s">
        <v>155</v>
      </c>
      <c r="E13" s="58">
        <v>20</v>
      </c>
      <c r="F13" s="45">
        <v>1425</v>
      </c>
      <c r="G13" s="45"/>
      <c r="H13" s="58"/>
      <c r="I13" s="58">
        <f t="shared" si="0"/>
        <v>1445</v>
      </c>
    </row>
    <row r="14" spans="1:9" ht="39" customHeight="1">
      <c r="A14" s="74">
        <v>12044</v>
      </c>
      <c r="B14" s="52" t="s">
        <v>153</v>
      </c>
      <c r="C14" s="51" t="s">
        <v>86</v>
      </c>
      <c r="D14" s="54" t="s">
        <v>156</v>
      </c>
      <c r="E14" s="58"/>
      <c r="F14" s="45">
        <v>800</v>
      </c>
      <c r="G14" s="45"/>
      <c r="H14" s="58"/>
      <c r="I14" s="58">
        <f t="shared" si="0"/>
        <v>800</v>
      </c>
    </row>
    <row r="15" spans="1:9" ht="39" customHeight="1">
      <c r="A15" s="74">
        <v>12044</v>
      </c>
      <c r="B15" s="52" t="s">
        <v>153</v>
      </c>
      <c r="C15" s="51" t="s">
        <v>87</v>
      </c>
      <c r="D15" s="54" t="s">
        <v>157</v>
      </c>
      <c r="E15" s="58"/>
      <c r="F15" s="58">
        <v>93</v>
      </c>
      <c r="G15" s="45"/>
      <c r="H15" s="58"/>
      <c r="I15" s="58">
        <f t="shared" si="0"/>
        <v>93</v>
      </c>
    </row>
    <row r="16" spans="1:9" ht="39" customHeight="1">
      <c r="A16" s="72"/>
      <c r="B16" s="62" t="s">
        <v>150</v>
      </c>
      <c r="C16" s="75"/>
      <c r="D16" s="62"/>
      <c r="E16" s="64">
        <f>SUM(E12:E15)</f>
        <v>20</v>
      </c>
      <c r="F16" s="64">
        <f>SUM(F12:F15)</f>
        <v>3068</v>
      </c>
      <c r="G16" s="64">
        <f>SUM(G12:G15)</f>
        <v>0</v>
      </c>
      <c r="H16" s="64">
        <f>SUM(H12:H15)</f>
        <v>0</v>
      </c>
      <c r="I16" s="64">
        <f t="shared" si="0"/>
        <v>3088</v>
      </c>
    </row>
    <row r="17" spans="1:9" ht="39" customHeight="1">
      <c r="A17" s="71">
        <v>12049</v>
      </c>
      <c r="B17" s="50" t="s">
        <v>158</v>
      </c>
      <c r="C17" s="51" t="s">
        <v>88</v>
      </c>
      <c r="D17" s="66" t="s">
        <v>159</v>
      </c>
      <c r="E17" s="58"/>
      <c r="F17" s="58">
        <v>2000</v>
      </c>
      <c r="G17" s="45"/>
      <c r="H17" s="58"/>
      <c r="I17" s="58">
        <f t="shared" si="0"/>
        <v>2000</v>
      </c>
    </row>
    <row r="18" spans="1:9" ht="39" customHeight="1">
      <c r="A18" s="71">
        <v>12049</v>
      </c>
      <c r="B18" s="50" t="s">
        <v>158</v>
      </c>
      <c r="C18" s="51">
        <v>1110103</v>
      </c>
      <c r="D18" s="66" t="s">
        <v>91</v>
      </c>
      <c r="E18" s="58"/>
      <c r="F18" s="58">
        <v>600</v>
      </c>
      <c r="G18" s="45"/>
      <c r="H18" s="58"/>
      <c r="I18" s="58">
        <f t="shared" si="0"/>
        <v>600</v>
      </c>
    </row>
    <row r="19" spans="1:9" ht="39" customHeight="1">
      <c r="A19" s="72"/>
      <c r="B19" s="62" t="s">
        <v>150</v>
      </c>
      <c r="C19" s="75"/>
      <c r="D19" s="62"/>
      <c r="E19" s="64">
        <f>SUM(E17:E18)</f>
        <v>0</v>
      </c>
      <c r="F19" s="64">
        <f>SUM(F17:F18)</f>
        <v>2600</v>
      </c>
      <c r="G19" s="64">
        <f>SUM(G17:G18)</f>
        <v>0</v>
      </c>
      <c r="H19" s="64">
        <f>SUM(H17:H18)</f>
        <v>0</v>
      </c>
      <c r="I19" s="64">
        <f t="shared" si="0"/>
        <v>2600</v>
      </c>
    </row>
    <row r="20" spans="1:9" ht="39" customHeight="1">
      <c r="A20" s="73">
        <v>12050</v>
      </c>
      <c r="B20" s="65" t="s">
        <v>160</v>
      </c>
      <c r="C20" s="51" t="s">
        <v>89</v>
      </c>
      <c r="D20" s="65" t="s">
        <v>161</v>
      </c>
      <c r="E20" s="58"/>
      <c r="F20" s="68">
        <v>360</v>
      </c>
      <c r="G20" s="45"/>
      <c r="H20" s="58"/>
      <c r="I20" s="58">
        <f t="shared" si="0"/>
        <v>360</v>
      </c>
    </row>
    <row r="21" spans="1:9" ht="39" customHeight="1">
      <c r="A21" s="73">
        <v>12050</v>
      </c>
      <c r="B21" s="65" t="s">
        <v>160</v>
      </c>
      <c r="C21" s="51" t="s">
        <v>90</v>
      </c>
      <c r="D21" s="65" t="s">
        <v>162</v>
      </c>
      <c r="E21" s="58"/>
      <c r="F21" s="68">
        <v>1500</v>
      </c>
      <c r="G21" s="45"/>
      <c r="H21" s="58"/>
      <c r="I21" s="58">
        <f t="shared" si="0"/>
        <v>1500</v>
      </c>
    </row>
    <row r="22" spans="1:9" ht="39" customHeight="1">
      <c r="A22" s="72"/>
      <c r="B22" s="62" t="s">
        <v>150</v>
      </c>
      <c r="C22" s="75"/>
      <c r="D22" s="76"/>
      <c r="E22" s="69">
        <f>SUM(E20:E21)</f>
        <v>0</v>
      </c>
      <c r="F22" s="69">
        <f>SUM(F20:F21)</f>
        <v>1860</v>
      </c>
      <c r="G22" s="69">
        <f>SUM(G20:G21)</f>
        <v>0</v>
      </c>
      <c r="H22" s="69">
        <f>SUM(H20:H21)</f>
        <v>0</v>
      </c>
      <c r="I22" s="64">
        <f t="shared" si="0"/>
        <v>1860</v>
      </c>
    </row>
    <row r="23" spans="4:7" ht="36" customHeight="1">
      <c r="D23" s="60"/>
      <c r="E23" s="60"/>
      <c r="F23" s="60"/>
      <c r="G23" s="60"/>
    </row>
  </sheetData>
  <mergeCells count="9">
    <mergeCell ref="A5:A6"/>
    <mergeCell ref="B5:B6"/>
    <mergeCell ref="A1:I1"/>
    <mergeCell ref="A2:I2"/>
    <mergeCell ref="A3:I3"/>
    <mergeCell ref="E5:I5"/>
    <mergeCell ref="C4:D4"/>
    <mergeCell ref="C5:C6"/>
    <mergeCell ref="D5:D6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0" r:id="rId2"/>
  <headerFooter alignWithMargins="0">
    <oddFooter>&amp;L&amp;"標楷體,標準"&amp;A&amp;C&amp;"標楷體,標準"第 &amp;P 頁 共 &amp;N 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Q224"/>
  <sheetViews>
    <sheetView zoomScale="75" zoomScaleNormal="75" workbookViewId="0" topLeftCell="A1">
      <selection activeCell="A1" sqref="A1:K1"/>
    </sheetView>
  </sheetViews>
  <sheetFormatPr defaultColWidth="9.00390625" defaultRowHeight="16.5"/>
  <cols>
    <col min="1" max="1" width="6.25390625" style="4" customWidth="1"/>
    <col min="2" max="2" width="15.50390625" style="4" customWidth="1"/>
    <col min="3" max="3" width="11.25390625" style="4" customWidth="1"/>
    <col min="4" max="4" width="26.50390625" style="4" customWidth="1"/>
    <col min="5" max="5" width="6.50390625" style="136" customWidth="1"/>
    <col min="6" max="6" width="7.375" style="136" customWidth="1"/>
    <col min="7" max="7" width="9.75390625" style="136" customWidth="1"/>
    <col min="8" max="8" width="13.75390625" style="136" customWidth="1"/>
    <col min="9" max="9" width="11.50390625" style="136" customWidth="1"/>
    <col min="10" max="10" width="6.50390625" style="136" customWidth="1"/>
    <col min="11" max="11" width="9.75390625" style="136" customWidth="1"/>
    <col min="12" max="16384" width="9.00390625" style="4" customWidth="1"/>
  </cols>
  <sheetData>
    <row r="1" spans="1:17" ht="27.75" customHeight="1">
      <c r="A1" s="232" t="s">
        <v>122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13"/>
      <c r="M1" s="1"/>
      <c r="N1" s="1"/>
      <c r="O1" s="1"/>
      <c r="P1" s="1"/>
      <c r="Q1" s="1"/>
    </row>
    <row r="2" spans="1:12" ht="27.75" customHeight="1">
      <c r="A2" s="234" t="s">
        <v>123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14"/>
    </row>
    <row r="3" spans="1:12" ht="27.75" customHeight="1">
      <c r="A3" s="235" t="s">
        <v>124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14"/>
    </row>
    <row r="4" spans="3:7" ht="21" customHeight="1">
      <c r="C4" s="24" t="s">
        <v>130</v>
      </c>
      <c r="D4" s="24"/>
      <c r="E4" s="135"/>
      <c r="F4" s="135"/>
      <c r="G4" s="135"/>
    </row>
    <row r="5" spans="1:11" ht="27" customHeight="1">
      <c r="A5" s="256" t="s">
        <v>138</v>
      </c>
      <c r="B5" s="258" t="s">
        <v>139</v>
      </c>
      <c r="C5" s="250" t="s">
        <v>125</v>
      </c>
      <c r="D5" s="214" t="s">
        <v>131</v>
      </c>
      <c r="E5" s="267" t="s">
        <v>132</v>
      </c>
      <c r="F5" s="267" t="s">
        <v>133</v>
      </c>
      <c r="G5" s="255" t="s">
        <v>126</v>
      </c>
      <c r="H5" s="255"/>
      <c r="I5" s="255"/>
      <c r="J5" s="255"/>
      <c r="K5" s="255"/>
    </row>
    <row r="6" spans="1:11" ht="36" customHeight="1">
      <c r="A6" s="257"/>
      <c r="B6" s="259"/>
      <c r="C6" s="251"/>
      <c r="D6" s="215"/>
      <c r="E6" s="268"/>
      <c r="F6" s="268"/>
      <c r="G6" s="50" t="s">
        <v>29</v>
      </c>
      <c r="H6" s="52" t="s">
        <v>134</v>
      </c>
      <c r="I6" s="52" t="s">
        <v>127</v>
      </c>
      <c r="J6" s="50" t="s">
        <v>128</v>
      </c>
      <c r="K6" s="50" t="s">
        <v>129</v>
      </c>
    </row>
    <row r="7" spans="1:11" ht="24" customHeight="1">
      <c r="A7" s="160"/>
      <c r="B7" s="161" t="s">
        <v>147</v>
      </c>
      <c r="C7" s="162"/>
      <c r="D7" s="163"/>
      <c r="E7" s="164"/>
      <c r="F7" s="164"/>
      <c r="G7" s="165">
        <f>G22+G35+G45+G70+G85+G89+G96+G113+G126+G130+G135+G139+G159+G168+G179+G192+G196+G205+G224</f>
        <v>75</v>
      </c>
      <c r="H7" s="165">
        <f>H22+H35+H45+H70+H85+H89+H96+H113+H126+H130+H135+H139+H159+H168+H179+H192+H196+H205+H224</f>
        <v>40869</v>
      </c>
      <c r="I7" s="165">
        <f>I22+I35+I45+I70+I85+I89+I96+I113+I126+I130+I135+I139+I159+I168+I179+I192+I196+I205+I224</f>
        <v>0</v>
      </c>
      <c r="J7" s="165">
        <f>J22+J35+J45+J70+J85+J89+J96+J113+J126+J130+J135+J139+J159+J168+J179+J192+J196+J205+J224</f>
        <v>0</v>
      </c>
      <c r="K7" s="165">
        <f>K22+K35+K45+K70+K85+K89+K96+K113+K126+K130+K135+K139+K159+K168+K179+K192+K196+K205+K224</f>
        <v>40944</v>
      </c>
    </row>
    <row r="8" spans="1:11" ht="24" customHeight="1">
      <c r="A8" s="82">
        <v>12001</v>
      </c>
      <c r="B8" s="87" t="s">
        <v>164</v>
      </c>
      <c r="C8" s="92" t="s">
        <v>186</v>
      </c>
      <c r="D8" s="100" t="s">
        <v>284</v>
      </c>
      <c r="E8" s="137">
        <v>1</v>
      </c>
      <c r="F8" s="137">
        <v>200</v>
      </c>
      <c r="G8" s="58">
        <v>0</v>
      </c>
      <c r="H8" s="126">
        <v>200</v>
      </c>
      <c r="I8" s="58">
        <v>0</v>
      </c>
      <c r="J8" s="58">
        <v>0</v>
      </c>
      <c r="K8" s="58">
        <f>SUM(G8:J8)</f>
        <v>200</v>
      </c>
    </row>
    <row r="9" spans="1:11" ht="24" customHeight="1">
      <c r="A9" s="82">
        <v>12001</v>
      </c>
      <c r="B9" s="87" t="s">
        <v>164</v>
      </c>
      <c r="C9" s="92" t="s">
        <v>187</v>
      </c>
      <c r="D9" s="100" t="s">
        <v>285</v>
      </c>
      <c r="E9" s="137">
        <v>4</v>
      </c>
      <c r="F9" s="137">
        <v>100</v>
      </c>
      <c r="G9" s="58">
        <v>0</v>
      </c>
      <c r="H9" s="126">
        <v>400</v>
      </c>
      <c r="I9" s="58">
        <v>0</v>
      </c>
      <c r="J9" s="58">
        <v>0</v>
      </c>
      <c r="K9" s="58">
        <f aca="true" t="shared" si="0" ref="K9:K72">SUM(G9:J9)</f>
        <v>400</v>
      </c>
    </row>
    <row r="10" spans="1:11" ht="24" customHeight="1">
      <c r="A10" s="82">
        <v>12001</v>
      </c>
      <c r="B10" s="87" t="s">
        <v>164</v>
      </c>
      <c r="C10" s="92" t="s">
        <v>188</v>
      </c>
      <c r="D10" s="100" t="s">
        <v>286</v>
      </c>
      <c r="E10" s="137">
        <v>16</v>
      </c>
      <c r="F10" s="137">
        <v>25</v>
      </c>
      <c r="G10" s="58">
        <v>0</v>
      </c>
      <c r="H10" s="126">
        <v>400</v>
      </c>
      <c r="I10" s="58">
        <v>0</v>
      </c>
      <c r="J10" s="58">
        <v>0</v>
      </c>
      <c r="K10" s="58">
        <f t="shared" si="0"/>
        <v>400</v>
      </c>
    </row>
    <row r="11" spans="1:11" ht="24" customHeight="1">
      <c r="A11" s="82">
        <v>12001</v>
      </c>
      <c r="B11" s="87" t="s">
        <v>164</v>
      </c>
      <c r="C11" s="92" t="s">
        <v>189</v>
      </c>
      <c r="D11" s="100" t="s">
        <v>287</v>
      </c>
      <c r="E11" s="137">
        <v>1</v>
      </c>
      <c r="F11" s="137">
        <v>50</v>
      </c>
      <c r="G11" s="58">
        <v>0</v>
      </c>
      <c r="H11" s="126">
        <v>50</v>
      </c>
      <c r="I11" s="58">
        <v>0</v>
      </c>
      <c r="J11" s="58">
        <v>0</v>
      </c>
      <c r="K11" s="58">
        <f t="shared" si="0"/>
        <v>50</v>
      </c>
    </row>
    <row r="12" spans="1:11" ht="24" customHeight="1">
      <c r="A12" s="82">
        <v>12001</v>
      </c>
      <c r="B12" s="87" t="s">
        <v>164</v>
      </c>
      <c r="C12" s="92" t="s">
        <v>188</v>
      </c>
      <c r="D12" s="100" t="s">
        <v>288</v>
      </c>
      <c r="E12" s="137">
        <v>10</v>
      </c>
      <c r="F12" s="137">
        <v>30</v>
      </c>
      <c r="G12" s="58">
        <v>0</v>
      </c>
      <c r="H12" s="126">
        <v>300</v>
      </c>
      <c r="I12" s="58">
        <v>0</v>
      </c>
      <c r="J12" s="58">
        <v>0</v>
      </c>
      <c r="K12" s="58">
        <f t="shared" si="0"/>
        <v>300</v>
      </c>
    </row>
    <row r="13" spans="1:11" ht="24" customHeight="1">
      <c r="A13" s="82">
        <v>12001</v>
      </c>
      <c r="B13" s="87" t="s">
        <v>164</v>
      </c>
      <c r="C13" s="92" t="s">
        <v>187</v>
      </c>
      <c r="D13" s="100" t="s">
        <v>289</v>
      </c>
      <c r="E13" s="137">
        <v>3</v>
      </c>
      <c r="F13" s="137">
        <v>16</v>
      </c>
      <c r="G13" s="58">
        <v>0</v>
      </c>
      <c r="H13" s="126">
        <v>48</v>
      </c>
      <c r="I13" s="58">
        <v>0</v>
      </c>
      <c r="J13" s="58">
        <v>0</v>
      </c>
      <c r="K13" s="58">
        <f t="shared" si="0"/>
        <v>48</v>
      </c>
    </row>
    <row r="14" spans="1:11" ht="12.75" customHeight="1">
      <c r="A14" s="82">
        <v>12001</v>
      </c>
      <c r="B14" s="87" t="s">
        <v>164</v>
      </c>
      <c r="C14" s="92" t="s">
        <v>190</v>
      </c>
      <c r="D14" s="93" t="s">
        <v>290</v>
      </c>
      <c r="E14" s="137">
        <v>3</v>
      </c>
      <c r="F14" s="137">
        <v>20</v>
      </c>
      <c r="G14" s="58">
        <v>0</v>
      </c>
      <c r="H14" s="126">
        <v>60</v>
      </c>
      <c r="I14" s="58">
        <v>0</v>
      </c>
      <c r="J14" s="58">
        <v>0</v>
      </c>
      <c r="K14" s="58">
        <f t="shared" si="0"/>
        <v>60</v>
      </c>
    </row>
    <row r="15" spans="1:11" ht="16.5">
      <c r="A15" s="82">
        <v>12001</v>
      </c>
      <c r="B15" s="87" t="s">
        <v>164</v>
      </c>
      <c r="C15" s="92" t="s">
        <v>191</v>
      </c>
      <c r="D15" s="100" t="s">
        <v>291</v>
      </c>
      <c r="E15" s="137">
        <v>1</v>
      </c>
      <c r="F15" s="137">
        <v>200</v>
      </c>
      <c r="G15" s="58">
        <v>10</v>
      </c>
      <c r="H15" s="126">
        <v>200</v>
      </c>
      <c r="I15" s="58">
        <v>0</v>
      </c>
      <c r="J15" s="58">
        <v>0</v>
      </c>
      <c r="K15" s="58">
        <f t="shared" si="0"/>
        <v>210</v>
      </c>
    </row>
    <row r="16" spans="1:11" ht="16.5">
      <c r="A16" s="82">
        <v>12001</v>
      </c>
      <c r="B16" s="87" t="s">
        <v>164</v>
      </c>
      <c r="C16" s="92" t="s">
        <v>192</v>
      </c>
      <c r="D16" s="108" t="s">
        <v>292</v>
      </c>
      <c r="E16" s="137">
        <v>2</v>
      </c>
      <c r="F16" s="137">
        <v>27.5</v>
      </c>
      <c r="G16" s="58">
        <v>0</v>
      </c>
      <c r="H16" s="126">
        <v>55</v>
      </c>
      <c r="I16" s="58">
        <v>0</v>
      </c>
      <c r="J16" s="58">
        <v>0</v>
      </c>
      <c r="K16" s="58">
        <f t="shared" si="0"/>
        <v>55</v>
      </c>
    </row>
    <row r="17" spans="1:11" ht="16.5">
      <c r="A17" s="82">
        <v>12001</v>
      </c>
      <c r="B17" s="87" t="s">
        <v>164</v>
      </c>
      <c r="C17" s="92" t="s">
        <v>193</v>
      </c>
      <c r="D17" s="100" t="s">
        <v>293</v>
      </c>
      <c r="E17" s="137">
        <v>1</v>
      </c>
      <c r="F17" s="137">
        <v>40</v>
      </c>
      <c r="G17" s="58">
        <v>0</v>
      </c>
      <c r="H17" s="126">
        <v>40</v>
      </c>
      <c r="I17" s="58">
        <v>0</v>
      </c>
      <c r="J17" s="58">
        <v>0</v>
      </c>
      <c r="K17" s="58">
        <f t="shared" si="0"/>
        <v>40</v>
      </c>
    </row>
    <row r="18" spans="1:11" ht="16.5">
      <c r="A18" s="82">
        <v>12001</v>
      </c>
      <c r="B18" s="87" t="s">
        <v>164</v>
      </c>
      <c r="C18" s="92" t="s">
        <v>194</v>
      </c>
      <c r="D18" s="93" t="s">
        <v>294</v>
      </c>
      <c r="E18" s="137">
        <v>1</v>
      </c>
      <c r="F18" s="137">
        <v>45</v>
      </c>
      <c r="G18" s="58">
        <v>0</v>
      </c>
      <c r="H18" s="126">
        <v>45</v>
      </c>
      <c r="I18" s="58">
        <v>0</v>
      </c>
      <c r="J18" s="58">
        <v>0</v>
      </c>
      <c r="K18" s="58">
        <f t="shared" si="0"/>
        <v>45</v>
      </c>
    </row>
    <row r="19" spans="1:11" ht="16.5">
      <c r="A19" s="82">
        <v>12001</v>
      </c>
      <c r="B19" s="87" t="s">
        <v>164</v>
      </c>
      <c r="C19" s="92" t="s">
        <v>195</v>
      </c>
      <c r="D19" s="93" t="s">
        <v>295</v>
      </c>
      <c r="E19" s="137">
        <v>1</v>
      </c>
      <c r="F19" s="137">
        <v>15</v>
      </c>
      <c r="G19" s="58">
        <v>0</v>
      </c>
      <c r="H19" s="126">
        <v>15</v>
      </c>
      <c r="I19" s="58">
        <v>0</v>
      </c>
      <c r="J19" s="58">
        <v>0</v>
      </c>
      <c r="K19" s="58">
        <f t="shared" si="0"/>
        <v>15</v>
      </c>
    </row>
    <row r="20" spans="1:11" ht="16.5">
      <c r="A20" s="82">
        <v>12001</v>
      </c>
      <c r="B20" s="87" t="s">
        <v>164</v>
      </c>
      <c r="C20" s="92" t="s">
        <v>196</v>
      </c>
      <c r="D20" s="100" t="s">
        <v>296</v>
      </c>
      <c r="E20" s="137">
        <v>1</v>
      </c>
      <c r="F20" s="137">
        <v>81</v>
      </c>
      <c r="G20" s="58">
        <v>0</v>
      </c>
      <c r="H20" s="126">
        <v>81</v>
      </c>
      <c r="I20" s="58">
        <v>0</v>
      </c>
      <c r="J20" s="58">
        <v>0</v>
      </c>
      <c r="K20" s="58">
        <f t="shared" si="0"/>
        <v>81</v>
      </c>
    </row>
    <row r="21" spans="1:11" ht="16.5">
      <c r="A21" s="82">
        <v>12001</v>
      </c>
      <c r="B21" s="87" t="s">
        <v>164</v>
      </c>
      <c r="C21" s="92" t="s">
        <v>197</v>
      </c>
      <c r="D21" s="100" t="s">
        <v>297</v>
      </c>
      <c r="E21" s="137">
        <v>1</v>
      </c>
      <c r="F21" s="137">
        <v>150</v>
      </c>
      <c r="G21" s="58">
        <v>0</v>
      </c>
      <c r="H21" s="126">
        <v>150</v>
      </c>
      <c r="I21" s="58">
        <v>0</v>
      </c>
      <c r="J21" s="58">
        <v>0</v>
      </c>
      <c r="K21" s="58">
        <f t="shared" si="0"/>
        <v>150</v>
      </c>
    </row>
    <row r="22" spans="1:11" ht="16.5">
      <c r="A22" s="130"/>
      <c r="B22" s="131" t="s">
        <v>165</v>
      </c>
      <c r="C22" s="132"/>
      <c r="D22" s="133"/>
      <c r="E22" s="138"/>
      <c r="F22" s="138"/>
      <c r="G22" s="64">
        <f>SUM(G8:G21)</f>
        <v>10</v>
      </c>
      <c r="H22" s="64">
        <f>SUM(H8:H21)</f>
        <v>2044</v>
      </c>
      <c r="I22" s="64">
        <f>SUM(I8:I21)</f>
        <v>0</v>
      </c>
      <c r="J22" s="64">
        <f>SUM(J8:J21)</f>
        <v>0</v>
      </c>
      <c r="K22" s="64">
        <f>SUM(K8:K21)</f>
        <v>2054</v>
      </c>
    </row>
    <row r="23" spans="1:11" ht="16.5">
      <c r="A23" s="82">
        <v>12002</v>
      </c>
      <c r="B23" s="89" t="s">
        <v>166</v>
      </c>
      <c r="C23" s="83" t="s">
        <v>198</v>
      </c>
      <c r="D23" s="109" t="s">
        <v>298</v>
      </c>
      <c r="E23" s="139">
        <v>10</v>
      </c>
      <c r="F23" s="140">
        <v>14</v>
      </c>
      <c r="G23" s="58">
        <v>0</v>
      </c>
      <c r="H23" s="141">
        <v>140</v>
      </c>
      <c r="I23" s="58">
        <v>0</v>
      </c>
      <c r="J23" s="58">
        <v>0</v>
      </c>
      <c r="K23" s="58">
        <f t="shared" si="0"/>
        <v>140</v>
      </c>
    </row>
    <row r="24" spans="1:11" ht="16.5">
      <c r="A24" s="82">
        <v>12002</v>
      </c>
      <c r="B24" s="89" t="s">
        <v>166</v>
      </c>
      <c r="C24" s="83" t="s">
        <v>199</v>
      </c>
      <c r="D24" s="109" t="s">
        <v>299</v>
      </c>
      <c r="E24" s="139">
        <v>10</v>
      </c>
      <c r="F24" s="140">
        <v>15.3</v>
      </c>
      <c r="G24" s="58">
        <v>0</v>
      </c>
      <c r="H24" s="141">
        <v>153</v>
      </c>
      <c r="I24" s="58">
        <v>0</v>
      </c>
      <c r="J24" s="58">
        <v>0</v>
      </c>
      <c r="K24" s="58">
        <f t="shared" si="0"/>
        <v>153</v>
      </c>
    </row>
    <row r="25" spans="1:11" ht="16.5">
      <c r="A25" s="82">
        <v>12002</v>
      </c>
      <c r="B25" s="89" t="s">
        <v>166</v>
      </c>
      <c r="C25" s="83" t="s">
        <v>200</v>
      </c>
      <c r="D25" s="110" t="s">
        <v>300</v>
      </c>
      <c r="E25" s="140">
        <v>2</v>
      </c>
      <c r="F25" s="140">
        <v>10</v>
      </c>
      <c r="G25" s="58">
        <v>0</v>
      </c>
      <c r="H25" s="141">
        <v>20</v>
      </c>
      <c r="I25" s="58">
        <v>0</v>
      </c>
      <c r="J25" s="58">
        <v>0</v>
      </c>
      <c r="K25" s="58">
        <f t="shared" si="0"/>
        <v>20</v>
      </c>
    </row>
    <row r="26" spans="1:11" ht="16.5">
      <c r="A26" s="82">
        <v>12002</v>
      </c>
      <c r="B26" s="89" t="s">
        <v>166</v>
      </c>
      <c r="C26" s="83" t="s">
        <v>201</v>
      </c>
      <c r="D26" s="83" t="s">
        <v>301</v>
      </c>
      <c r="E26" s="140">
        <v>1</v>
      </c>
      <c r="F26" s="140">
        <v>60</v>
      </c>
      <c r="G26" s="58">
        <v>0</v>
      </c>
      <c r="H26" s="141">
        <v>60</v>
      </c>
      <c r="I26" s="58">
        <v>0</v>
      </c>
      <c r="J26" s="58">
        <v>0</v>
      </c>
      <c r="K26" s="58">
        <f t="shared" si="0"/>
        <v>60</v>
      </c>
    </row>
    <row r="27" spans="1:11" ht="16.5">
      <c r="A27" s="82">
        <v>12002</v>
      </c>
      <c r="B27" s="89" t="s">
        <v>166</v>
      </c>
      <c r="C27" s="83" t="s">
        <v>202</v>
      </c>
      <c r="D27" s="83" t="s">
        <v>302</v>
      </c>
      <c r="E27" s="140">
        <v>1</v>
      </c>
      <c r="F27" s="140">
        <v>60</v>
      </c>
      <c r="G27" s="58">
        <v>0</v>
      </c>
      <c r="H27" s="141">
        <v>60</v>
      </c>
      <c r="I27" s="58">
        <v>0</v>
      </c>
      <c r="J27" s="58">
        <v>0</v>
      </c>
      <c r="K27" s="58">
        <f t="shared" si="0"/>
        <v>60</v>
      </c>
    </row>
    <row r="28" spans="1:11" ht="16.5">
      <c r="A28" s="82">
        <v>12002</v>
      </c>
      <c r="B28" s="89" t="s">
        <v>166</v>
      </c>
      <c r="C28" s="83" t="s">
        <v>203</v>
      </c>
      <c r="D28" s="83" t="s">
        <v>303</v>
      </c>
      <c r="E28" s="140">
        <v>2</v>
      </c>
      <c r="F28" s="140">
        <v>60</v>
      </c>
      <c r="G28" s="58">
        <v>0</v>
      </c>
      <c r="H28" s="141">
        <v>120</v>
      </c>
      <c r="I28" s="58">
        <v>0</v>
      </c>
      <c r="J28" s="58">
        <v>0</v>
      </c>
      <c r="K28" s="58">
        <f t="shared" si="0"/>
        <v>120</v>
      </c>
    </row>
    <row r="29" spans="1:11" ht="16.5">
      <c r="A29" s="82">
        <v>12002</v>
      </c>
      <c r="B29" s="89" t="s">
        <v>166</v>
      </c>
      <c r="C29" s="83" t="s">
        <v>204</v>
      </c>
      <c r="D29" s="83" t="s">
        <v>304</v>
      </c>
      <c r="E29" s="140">
        <v>48</v>
      </c>
      <c r="F29" s="140">
        <v>25</v>
      </c>
      <c r="G29" s="58">
        <v>50</v>
      </c>
      <c r="H29" s="141">
        <v>1200</v>
      </c>
      <c r="I29" s="58">
        <v>0</v>
      </c>
      <c r="J29" s="58">
        <v>0</v>
      </c>
      <c r="K29" s="58">
        <f t="shared" si="0"/>
        <v>1250</v>
      </c>
    </row>
    <row r="30" spans="1:11" ht="16.5">
      <c r="A30" s="82">
        <v>12002</v>
      </c>
      <c r="B30" s="89" t="s">
        <v>166</v>
      </c>
      <c r="C30" s="83" t="s">
        <v>204</v>
      </c>
      <c r="D30" s="83" t="s">
        <v>288</v>
      </c>
      <c r="E30" s="140">
        <v>6</v>
      </c>
      <c r="F30" s="140">
        <v>30</v>
      </c>
      <c r="G30" s="58">
        <v>0</v>
      </c>
      <c r="H30" s="141">
        <v>180</v>
      </c>
      <c r="I30" s="58">
        <v>0</v>
      </c>
      <c r="J30" s="58">
        <v>0</v>
      </c>
      <c r="K30" s="58">
        <f t="shared" si="0"/>
        <v>180</v>
      </c>
    </row>
    <row r="31" spans="1:11" ht="16.5">
      <c r="A31" s="82">
        <v>12002</v>
      </c>
      <c r="B31" s="89" t="s">
        <v>166</v>
      </c>
      <c r="C31" s="83" t="s">
        <v>205</v>
      </c>
      <c r="D31" s="83" t="s">
        <v>305</v>
      </c>
      <c r="E31" s="140">
        <v>1</v>
      </c>
      <c r="F31" s="140">
        <v>20</v>
      </c>
      <c r="G31" s="58">
        <v>0</v>
      </c>
      <c r="H31" s="141">
        <v>20</v>
      </c>
      <c r="I31" s="58">
        <v>0</v>
      </c>
      <c r="J31" s="58">
        <v>0</v>
      </c>
      <c r="K31" s="58">
        <f t="shared" si="0"/>
        <v>20</v>
      </c>
    </row>
    <row r="32" spans="1:11" ht="18.75">
      <c r="A32" s="82">
        <v>12002</v>
      </c>
      <c r="B32" s="89" t="s">
        <v>166</v>
      </c>
      <c r="C32" s="94" t="s">
        <v>206</v>
      </c>
      <c r="D32" s="83" t="s">
        <v>306</v>
      </c>
      <c r="E32" s="142">
        <v>1</v>
      </c>
      <c r="F32" s="142">
        <v>163</v>
      </c>
      <c r="G32" s="58">
        <v>0</v>
      </c>
      <c r="H32" s="143">
        <v>163</v>
      </c>
      <c r="I32" s="58">
        <v>0</v>
      </c>
      <c r="J32" s="58">
        <v>0</v>
      </c>
      <c r="K32" s="58">
        <f t="shared" si="0"/>
        <v>163</v>
      </c>
    </row>
    <row r="33" spans="1:11" ht="18.75">
      <c r="A33" s="82">
        <v>12002</v>
      </c>
      <c r="B33" s="89" t="s">
        <v>166</v>
      </c>
      <c r="C33" s="95">
        <v>3100701</v>
      </c>
      <c r="D33" s="111" t="s">
        <v>307</v>
      </c>
      <c r="E33" s="142">
        <v>10</v>
      </c>
      <c r="F33" s="142">
        <v>23.5</v>
      </c>
      <c r="G33" s="58">
        <v>0</v>
      </c>
      <c r="H33" s="144">
        <v>235</v>
      </c>
      <c r="I33" s="58">
        <v>0</v>
      </c>
      <c r="J33" s="58">
        <v>0</v>
      </c>
      <c r="K33" s="58">
        <f t="shared" si="0"/>
        <v>235</v>
      </c>
    </row>
    <row r="34" spans="1:11" ht="18.75">
      <c r="A34" s="82">
        <v>12002</v>
      </c>
      <c r="B34" s="89" t="s">
        <v>166</v>
      </c>
      <c r="C34" s="95">
        <v>3100701</v>
      </c>
      <c r="D34" s="111" t="s">
        <v>308</v>
      </c>
      <c r="E34" s="142">
        <v>2</v>
      </c>
      <c r="F34" s="142">
        <v>30</v>
      </c>
      <c r="G34" s="58">
        <v>0</v>
      </c>
      <c r="H34" s="144">
        <v>60</v>
      </c>
      <c r="I34" s="58">
        <v>0</v>
      </c>
      <c r="J34" s="58">
        <v>0</v>
      </c>
      <c r="K34" s="58">
        <f t="shared" si="0"/>
        <v>60</v>
      </c>
    </row>
    <row r="35" spans="1:11" ht="16.5">
      <c r="A35" s="130"/>
      <c r="B35" s="131" t="s">
        <v>165</v>
      </c>
      <c r="C35" s="132"/>
      <c r="D35" s="134"/>
      <c r="E35" s="145"/>
      <c r="F35" s="145"/>
      <c r="G35" s="64">
        <f>SUM(G23:G34)</f>
        <v>50</v>
      </c>
      <c r="H35" s="64">
        <f>SUM(H23:H34)</f>
        <v>2411</v>
      </c>
      <c r="I35" s="64">
        <f>SUM(I23:I34)</f>
        <v>0</v>
      </c>
      <c r="J35" s="64">
        <f>SUM(J23:J34)</f>
        <v>0</v>
      </c>
      <c r="K35" s="64">
        <f>SUM(K23:K34)</f>
        <v>2461</v>
      </c>
    </row>
    <row r="36" spans="1:11" ht="16.5">
      <c r="A36" s="82">
        <v>12003</v>
      </c>
      <c r="B36" s="89" t="s">
        <v>167</v>
      </c>
      <c r="C36" s="96" t="s">
        <v>207</v>
      </c>
      <c r="D36" s="83" t="s">
        <v>309</v>
      </c>
      <c r="E36" s="146">
        <v>2</v>
      </c>
      <c r="F36" s="140">
        <v>20</v>
      </c>
      <c r="G36" s="58">
        <v>0</v>
      </c>
      <c r="H36" s="141">
        <v>40</v>
      </c>
      <c r="I36" s="58">
        <v>0</v>
      </c>
      <c r="J36" s="58">
        <v>0</v>
      </c>
      <c r="K36" s="58">
        <f t="shared" si="0"/>
        <v>40</v>
      </c>
    </row>
    <row r="37" spans="1:11" ht="16.5">
      <c r="A37" s="82">
        <v>12003</v>
      </c>
      <c r="B37" s="89" t="s">
        <v>168</v>
      </c>
      <c r="C37" s="83" t="s">
        <v>201</v>
      </c>
      <c r="D37" s="83" t="s">
        <v>310</v>
      </c>
      <c r="E37" s="146">
        <v>2</v>
      </c>
      <c r="F37" s="140">
        <v>25</v>
      </c>
      <c r="G37" s="58">
        <v>0</v>
      </c>
      <c r="H37" s="141">
        <v>50</v>
      </c>
      <c r="I37" s="58">
        <v>0</v>
      </c>
      <c r="J37" s="58">
        <v>0</v>
      </c>
      <c r="K37" s="58">
        <f t="shared" si="0"/>
        <v>50</v>
      </c>
    </row>
    <row r="38" spans="1:11" ht="16.5">
      <c r="A38" s="82">
        <v>12003</v>
      </c>
      <c r="B38" s="89" t="s">
        <v>168</v>
      </c>
      <c r="C38" s="96" t="s">
        <v>208</v>
      </c>
      <c r="D38" s="83" t="s">
        <v>311</v>
      </c>
      <c r="E38" s="146">
        <v>1</v>
      </c>
      <c r="F38" s="140">
        <v>95</v>
      </c>
      <c r="G38" s="58">
        <v>0</v>
      </c>
      <c r="H38" s="141">
        <v>95</v>
      </c>
      <c r="I38" s="58">
        <v>0</v>
      </c>
      <c r="J38" s="58">
        <v>0</v>
      </c>
      <c r="K38" s="58">
        <f t="shared" si="0"/>
        <v>95</v>
      </c>
    </row>
    <row r="39" spans="1:11" ht="16.5">
      <c r="A39" s="82">
        <v>12003</v>
      </c>
      <c r="B39" s="89" t="s">
        <v>168</v>
      </c>
      <c r="C39" s="97" t="s">
        <v>209</v>
      </c>
      <c r="D39" s="83" t="s">
        <v>312</v>
      </c>
      <c r="E39" s="146">
        <v>1</v>
      </c>
      <c r="F39" s="140">
        <v>29</v>
      </c>
      <c r="G39" s="58">
        <v>0</v>
      </c>
      <c r="H39" s="141">
        <v>29</v>
      </c>
      <c r="I39" s="58">
        <v>0</v>
      </c>
      <c r="J39" s="58">
        <v>0</v>
      </c>
      <c r="K39" s="58">
        <f t="shared" si="0"/>
        <v>29</v>
      </c>
    </row>
    <row r="40" spans="1:11" ht="16.5">
      <c r="A40" s="82">
        <v>12003</v>
      </c>
      <c r="B40" s="89" t="s">
        <v>167</v>
      </c>
      <c r="C40" s="83" t="s">
        <v>204</v>
      </c>
      <c r="D40" s="83" t="s">
        <v>313</v>
      </c>
      <c r="E40" s="146">
        <v>35</v>
      </c>
      <c r="F40" s="140">
        <v>25</v>
      </c>
      <c r="G40" s="58">
        <v>15</v>
      </c>
      <c r="H40" s="141">
        <v>875</v>
      </c>
      <c r="I40" s="58">
        <v>0</v>
      </c>
      <c r="J40" s="58">
        <v>0</v>
      </c>
      <c r="K40" s="58">
        <f t="shared" si="0"/>
        <v>890</v>
      </c>
    </row>
    <row r="41" spans="1:11" ht="16.5">
      <c r="A41" s="82">
        <v>12003</v>
      </c>
      <c r="B41" s="89" t="s">
        <v>168</v>
      </c>
      <c r="C41" s="83" t="s">
        <v>204</v>
      </c>
      <c r="D41" s="83" t="s">
        <v>314</v>
      </c>
      <c r="E41" s="146">
        <v>30</v>
      </c>
      <c r="F41" s="140">
        <v>30</v>
      </c>
      <c r="G41" s="58">
        <v>0</v>
      </c>
      <c r="H41" s="141">
        <v>900</v>
      </c>
      <c r="I41" s="58">
        <v>0</v>
      </c>
      <c r="J41" s="58">
        <v>0</v>
      </c>
      <c r="K41" s="58">
        <f t="shared" si="0"/>
        <v>900</v>
      </c>
    </row>
    <row r="42" spans="1:11" ht="16.5">
      <c r="A42" s="82">
        <v>12003</v>
      </c>
      <c r="B42" s="89" t="s">
        <v>168</v>
      </c>
      <c r="C42" s="83" t="s">
        <v>210</v>
      </c>
      <c r="D42" s="83" t="s">
        <v>315</v>
      </c>
      <c r="E42" s="146">
        <v>5</v>
      </c>
      <c r="F42" s="140">
        <v>10</v>
      </c>
      <c r="G42" s="58">
        <v>0</v>
      </c>
      <c r="H42" s="141">
        <v>50</v>
      </c>
      <c r="I42" s="58">
        <v>0</v>
      </c>
      <c r="J42" s="58">
        <v>0</v>
      </c>
      <c r="K42" s="58">
        <f t="shared" si="0"/>
        <v>50</v>
      </c>
    </row>
    <row r="43" spans="1:11" ht="16.5">
      <c r="A43" s="82">
        <v>12003</v>
      </c>
      <c r="B43" s="89" t="s">
        <v>168</v>
      </c>
      <c r="C43" s="83" t="s">
        <v>211</v>
      </c>
      <c r="D43" s="83" t="s">
        <v>316</v>
      </c>
      <c r="E43" s="146">
        <v>2</v>
      </c>
      <c r="F43" s="140">
        <v>80</v>
      </c>
      <c r="G43" s="58">
        <v>0</v>
      </c>
      <c r="H43" s="141">
        <v>160</v>
      </c>
      <c r="I43" s="58">
        <v>0</v>
      </c>
      <c r="J43" s="58">
        <v>0</v>
      </c>
      <c r="K43" s="58">
        <f t="shared" si="0"/>
        <v>160</v>
      </c>
    </row>
    <row r="44" spans="1:11" ht="16.5">
      <c r="A44" s="82">
        <v>12003</v>
      </c>
      <c r="B44" s="89" t="s">
        <v>167</v>
      </c>
      <c r="C44" s="83" t="s">
        <v>212</v>
      </c>
      <c r="D44" s="83" t="s">
        <v>317</v>
      </c>
      <c r="E44" s="146">
        <v>5</v>
      </c>
      <c r="F44" s="140">
        <v>30</v>
      </c>
      <c r="G44" s="58">
        <v>0</v>
      </c>
      <c r="H44" s="141">
        <v>150</v>
      </c>
      <c r="I44" s="58">
        <v>0</v>
      </c>
      <c r="J44" s="58">
        <v>0</v>
      </c>
      <c r="K44" s="58">
        <f t="shared" si="0"/>
        <v>150</v>
      </c>
    </row>
    <row r="45" spans="1:11" ht="16.5">
      <c r="A45" s="130"/>
      <c r="B45" s="131" t="s">
        <v>165</v>
      </c>
      <c r="C45" s="132"/>
      <c r="D45" s="134"/>
      <c r="E45" s="145"/>
      <c r="F45" s="145"/>
      <c r="G45" s="64">
        <f>SUM(G36:G44)</f>
        <v>15</v>
      </c>
      <c r="H45" s="64">
        <f>SUM(H36:H44)</f>
        <v>2349</v>
      </c>
      <c r="I45" s="64">
        <f>SUM(I36:I44)</f>
        <v>0</v>
      </c>
      <c r="J45" s="64">
        <f>SUM(J36:J44)</f>
        <v>0</v>
      </c>
      <c r="K45" s="64">
        <f>SUM(K36:K44)</f>
        <v>2364</v>
      </c>
    </row>
    <row r="46" spans="1:11" ht="16.5">
      <c r="A46" s="84">
        <v>12004</v>
      </c>
      <c r="B46" s="90" t="s">
        <v>169</v>
      </c>
      <c r="C46" s="98" t="s">
        <v>213</v>
      </c>
      <c r="D46" s="113" t="s">
        <v>318</v>
      </c>
      <c r="E46" s="148">
        <v>25</v>
      </c>
      <c r="F46" s="148">
        <v>25</v>
      </c>
      <c r="G46" s="58">
        <v>0</v>
      </c>
      <c r="H46" s="125">
        <v>625</v>
      </c>
      <c r="I46" s="58">
        <v>0</v>
      </c>
      <c r="J46" s="58">
        <v>0</v>
      </c>
      <c r="K46" s="58">
        <f t="shared" si="0"/>
        <v>625</v>
      </c>
    </row>
    <row r="47" spans="1:11" ht="57">
      <c r="A47" s="84">
        <v>12004</v>
      </c>
      <c r="B47" s="90" t="s">
        <v>169</v>
      </c>
      <c r="C47" s="98" t="s">
        <v>214</v>
      </c>
      <c r="D47" s="113" t="s">
        <v>319</v>
      </c>
      <c r="E47" s="148">
        <v>2</v>
      </c>
      <c r="F47" s="148">
        <v>80</v>
      </c>
      <c r="G47" s="58">
        <v>0</v>
      </c>
      <c r="H47" s="125">
        <v>160</v>
      </c>
      <c r="I47" s="58">
        <v>0</v>
      </c>
      <c r="J47" s="58">
        <v>0</v>
      </c>
      <c r="K47" s="58">
        <f t="shared" si="0"/>
        <v>160</v>
      </c>
    </row>
    <row r="48" spans="1:11" ht="28.5">
      <c r="A48" s="84">
        <v>12004</v>
      </c>
      <c r="B48" s="90" t="s">
        <v>169</v>
      </c>
      <c r="C48" s="98">
        <v>3140401</v>
      </c>
      <c r="D48" s="113" t="s">
        <v>320</v>
      </c>
      <c r="E48" s="148">
        <v>1</v>
      </c>
      <c r="F48" s="148">
        <v>300</v>
      </c>
      <c r="G48" s="58">
        <v>0</v>
      </c>
      <c r="H48" s="125">
        <v>300</v>
      </c>
      <c r="I48" s="58">
        <v>0</v>
      </c>
      <c r="J48" s="58">
        <v>0</v>
      </c>
      <c r="K48" s="58">
        <f t="shared" si="0"/>
        <v>300</v>
      </c>
    </row>
    <row r="49" spans="1:11" ht="16.5">
      <c r="A49" s="84">
        <v>12004</v>
      </c>
      <c r="B49" s="90" t="s">
        <v>169</v>
      </c>
      <c r="C49" s="98" t="s">
        <v>213</v>
      </c>
      <c r="D49" s="113" t="s">
        <v>321</v>
      </c>
      <c r="E49" s="148">
        <v>25</v>
      </c>
      <c r="F49" s="148">
        <v>30</v>
      </c>
      <c r="G49" s="58">
        <v>0</v>
      </c>
      <c r="H49" s="125">
        <v>750</v>
      </c>
      <c r="I49" s="58">
        <v>0</v>
      </c>
      <c r="J49" s="58">
        <v>0</v>
      </c>
      <c r="K49" s="58">
        <f t="shared" si="0"/>
        <v>750</v>
      </c>
    </row>
    <row r="50" spans="1:11" ht="28.5">
      <c r="A50" s="84">
        <v>12004</v>
      </c>
      <c r="B50" s="90" t="s">
        <v>169</v>
      </c>
      <c r="C50" s="98" t="s">
        <v>215</v>
      </c>
      <c r="D50" s="113" t="s">
        <v>322</v>
      </c>
      <c r="E50" s="148">
        <v>10</v>
      </c>
      <c r="F50" s="148">
        <v>25</v>
      </c>
      <c r="G50" s="58">
        <v>0</v>
      </c>
      <c r="H50" s="125">
        <v>250</v>
      </c>
      <c r="I50" s="58">
        <v>0</v>
      </c>
      <c r="J50" s="58">
        <v>0</v>
      </c>
      <c r="K50" s="58">
        <f t="shared" si="0"/>
        <v>250</v>
      </c>
    </row>
    <row r="51" spans="1:11" ht="28.5">
      <c r="A51" s="84">
        <v>12004</v>
      </c>
      <c r="B51" s="90" t="s">
        <v>169</v>
      </c>
      <c r="C51" s="98" t="s">
        <v>215</v>
      </c>
      <c r="D51" s="113" t="s">
        <v>323</v>
      </c>
      <c r="E51" s="148">
        <v>3</v>
      </c>
      <c r="F51" s="148">
        <v>70</v>
      </c>
      <c r="G51" s="58">
        <v>0</v>
      </c>
      <c r="H51" s="125">
        <v>210</v>
      </c>
      <c r="I51" s="58">
        <v>0</v>
      </c>
      <c r="J51" s="58">
        <v>0</v>
      </c>
      <c r="K51" s="58">
        <f t="shared" si="0"/>
        <v>210</v>
      </c>
    </row>
    <row r="52" spans="1:11" ht="16.5">
      <c r="A52" s="84">
        <v>12004</v>
      </c>
      <c r="B52" s="90" t="s">
        <v>169</v>
      </c>
      <c r="C52" s="98">
        <v>3140401</v>
      </c>
      <c r="D52" s="113" t="s">
        <v>324</v>
      </c>
      <c r="E52" s="148">
        <v>1</v>
      </c>
      <c r="F52" s="148">
        <v>380</v>
      </c>
      <c r="G52" s="58">
        <v>0</v>
      </c>
      <c r="H52" s="125">
        <v>380</v>
      </c>
      <c r="I52" s="58">
        <v>0</v>
      </c>
      <c r="J52" s="58">
        <v>0</v>
      </c>
      <c r="K52" s="58">
        <f t="shared" si="0"/>
        <v>380</v>
      </c>
    </row>
    <row r="53" spans="1:11" ht="16.5">
      <c r="A53" s="84">
        <v>12004</v>
      </c>
      <c r="B53" s="90" t="s">
        <v>169</v>
      </c>
      <c r="C53" s="98">
        <v>3140201</v>
      </c>
      <c r="D53" s="113" t="s">
        <v>325</v>
      </c>
      <c r="E53" s="148">
        <v>1</v>
      </c>
      <c r="F53" s="148">
        <v>390</v>
      </c>
      <c r="G53" s="58">
        <v>0</v>
      </c>
      <c r="H53" s="125">
        <v>390</v>
      </c>
      <c r="I53" s="58">
        <v>0</v>
      </c>
      <c r="J53" s="58">
        <v>0</v>
      </c>
      <c r="K53" s="58">
        <f t="shared" si="0"/>
        <v>390</v>
      </c>
    </row>
    <row r="54" spans="1:11" ht="28.5">
      <c r="A54" s="84">
        <v>12004</v>
      </c>
      <c r="B54" s="90" t="s">
        <v>169</v>
      </c>
      <c r="C54" s="98" t="s">
        <v>215</v>
      </c>
      <c r="D54" s="113" t="s">
        <v>326</v>
      </c>
      <c r="E54" s="148">
        <v>1</v>
      </c>
      <c r="F54" s="148">
        <v>310</v>
      </c>
      <c r="G54" s="58">
        <v>0</v>
      </c>
      <c r="H54" s="125">
        <v>310</v>
      </c>
      <c r="I54" s="58">
        <v>0</v>
      </c>
      <c r="J54" s="58">
        <v>0</v>
      </c>
      <c r="K54" s="58">
        <f t="shared" si="0"/>
        <v>310</v>
      </c>
    </row>
    <row r="55" spans="1:11" ht="28.5">
      <c r="A55" s="84">
        <v>12004</v>
      </c>
      <c r="B55" s="90" t="s">
        <v>169</v>
      </c>
      <c r="C55" s="98" t="s">
        <v>216</v>
      </c>
      <c r="D55" s="113" t="s">
        <v>327</v>
      </c>
      <c r="E55" s="148">
        <v>1</v>
      </c>
      <c r="F55" s="148">
        <v>182</v>
      </c>
      <c r="G55" s="58">
        <v>0</v>
      </c>
      <c r="H55" s="125">
        <v>182</v>
      </c>
      <c r="I55" s="58">
        <v>0</v>
      </c>
      <c r="J55" s="58">
        <v>0</v>
      </c>
      <c r="K55" s="58">
        <f t="shared" si="0"/>
        <v>182</v>
      </c>
    </row>
    <row r="56" spans="1:11" ht="16.5">
      <c r="A56" s="84">
        <v>12004</v>
      </c>
      <c r="B56" s="90" t="s">
        <v>169</v>
      </c>
      <c r="C56" s="98" t="s">
        <v>217</v>
      </c>
      <c r="D56" s="113" t="s">
        <v>328</v>
      </c>
      <c r="E56" s="148">
        <v>5</v>
      </c>
      <c r="F56" s="148">
        <v>20</v>
      </c>
      <c r="G56" s="58">
        <v>0</v>
      </c>
      <c r="H56" s="125">
        <v>100</v>
      </c>
      <c r="I56" s="58">
        <v>0</v>
      </c>
      <c r="J56" s="58">
        <v>0</v>
      </c>
      <c r="K56" s="58">
        <f t="shared" si="0"/>
        <v>100</v>
      </c>
    </row>
    <row r="57" spans="1:11" ht="16.5">
      <c r="A57" s="84">
        <v>12004</v>
      </c>
      <c r="B57" s="90" t="s">
        <v>169</v>
      </c>
      <c r="C57" s="98" t="s">
        <v>218</v>
      </c>
      <c r="D57" s="113" t="s">
        <v>329</v>
      </c>
      <c r="E57" s="148">
        <v>1</v>
      </c>
      <c r="F57" s="148">
        <v>44</v>
      </c>
      <c r="G57" s="58">
        <v>0</v>
      </c>
      <c r="H57" s="125">
        <v>44</v>
      </c>
      <c r="I57" s="58">
        <v>0</v>
      </c>
      <c r="J57" s="58">
        <v>0</v>
      </c>
      <c r="K57" s="58">
        <f t="shared" si="0"/>
        <v>44</v>
      </c>
    </row>
    <row r="58" spans="1:11" ht="16.5">
      <c r="A58" s="84">
        <v>12004</v>
      </c>
      <c r="B58" s="90" t="s">
        <v>169</v>
      </c>
      <c r="C58" s="98" t="s">
        <v>218</v>
      </c>
      <c r="D58" s="113" t="s">
        <v>330</v>
      </c>
      <c r="E58" s="148">
        <v>8</v>
      </c>
      <c r="F58" s="148">
        <v>70</v>
      </c>
      <c r="G58" s="58">
        <v>0</v>
      </c>
      <c r="H58" s="125">
        <v>560</v>
      </c>
      <c r="I58" s="58">
        <v>0</v>
      </c>
      <c r="J58" s="58">
        <v>0</v>
      </c>
      <c r="K58" s="58">
        <f t="shared" si="0"/>
        <v>560</v>
      </c>
    </row>
    <row r="59" spans="1:11" ht="16.5">
      <c r="A59" s="84">
        <v>12004</v>
      </c>
      <c r="B59" s="90" t="s">
        <v>169</v>
      </c>
      <c r="C59" s="98" t="s">
        <v>218</v>
      </c>
      <c r="D59" s="113" t="s">
        <v>331</v>
      </c>
      <c r="E59" s="148">
        <v>5</v>
      </c>
      <c r="F59" s="148">
        <v>55</v>
      </c>
      <c r="G59" s="58">
        <v>0</v>
      </c>
      <c r="H59" s="125">
        <v>275</v>
      </c>
      <c r="I59" s="58">
        <v>0</v>
      </c>
      <c r="J59" s="58">
        <v>0</v>
      </c>
      <c r="K59" s="58">
        <f t="shared" si="0"/>
        <v>275</v>
      </c>
    </row>
    <row r="60" spans="1:11" ht="16.5">
      <c r="A60" s="84">
        <v>12004</v>
      </c>
      <c r="B60" s="90" t="s">
        <v>169</v>
      </c>
      <c r="C60" s="98" t="s">
        <v>218</v>
      </c>
      <c r="D60" s="113" t="s">
        <v>332</v>
      </c>
      <c r="E60" s="148">
        <v>2</v>
      </c>
      <c r="F60" s="148">
        <v>28</v>
      </c>
      <c r="G60" s="58">
        <v>0</v>
      </c>
      <c r="H60" s="125">
        <v>56</v>
      </c>
      <c r="I60" s="58">
        <v>0</v>
      </c>
      <c r="J60" s="58">
        <v>0</v>
      </c>
      <c r="K60" s="58">
        <f t="shared" si="0"/>
        <v>56</v>
      </c>
    </row>
    <row r="61" spans="1:11" ht="16.5">
      <c r="A61" s="84">
        <v>12004</v>
      </c>
      <c r="B61" s="90" t="s">
        <v>169</v>
      </c>
      <c r="C61" s="98" t="s">
        <v>218</v>
      </c>
      <c r="D61" s="113" t="s">
        <v>333</v>
      </c>
      <c r="E61" s="148">
        <v>1</v>
      </c>
      <c r="F61" s="148">
        <v>18</v>
      </c>
      <c r="G61" s="58">
        <v>0</v>
      </c>
      <c r="H61" s="125">
        <v>18</v>
      </c>
      <c r="I61" s="58">
        <v>0</v>
      </c>
      <c r="J61" s="58">
        <v>0</v>
      </c>
      <c r="K61" s="58">
        <f t="shared" si="0"/>
        <v>18</v>
      </c>
    </row>
    <row r="62" spans="1:11" ht="16.5">
      <c r="A62" s="84">
        <v>12004</v>
      </c>
      <c r="B62" s="90" t="s">
        <v>169</v>
      </c>
      <c r="C62" s="98" t="s">
        <v>219</v>
      </c>
      <c r="D62" s="113" t="s">
        <v>334</v>
      </c>
      <c r="E62" s="148">
        <v>3</v>
      </c>
      <c r="F62" s="148">
        <v>30</v>
      </c>
      <c r="G62" s="58">
        <v>0</v>
      </c>
      <c r="H62" s="125">
        <v>90</v>
      </c>
      <c r="I62" s="58">
        <v>0</v>
      </c>
      <c r="J62" s="58">
        <v>0</v>
      </c>
      <c r="K62" s="58">
        <f t="shared" si="0"/>
        <v>90</v>
      </c>
    </row>
    <row r="63" spans="1:11" ht="33">
      <c r="A63" s="84">
        <v>12004</v>
      </c>
      <c r="B63" s="90" t="s">
        <v>169</v>
      </c>
      <c r="C63" s="98" t="s">
        <v>220</v>
      </c>
      <c r="D63" s="113" t="s">
        <v>335</v>
      </c>
      <c r="E63" s="148">
        <v>1</v>
      </c>
      <c r="F63" s="148">
        <v>84</v>
      </c>
      <c r="G63" s="58">
        <v>0</v>
      </c>
      <c r="H63" s="125">
        <v>84</v>
      </c>
      <c r="I63" s="58">
        <v>0</v>
      </c>
      <c r="J63" s="58">
        <v>0</v>
      </c>
      <c r="K63" s="58">
        <f t="shared" si="0"/>
        <v>84</v>
      </c>
    </row>
    <row r="64" spans="1:11" ht="16.5">
      <c r="A64" s="84">
        <v>12004</v>
      </c>
      <c r="B64" s="90" t="s">
        <v>169</v>
      </c>
      <c r="C64" s="98" t="s">
        <v>221</v>
      </c>
      <c r="D64" s="113" t="s">
        <v>336</v>
      </c>
      <c r="E64" s="148">
        <v>1</v>
      </c>
      <c r="F64" s="148">
        <v>25</v>
      </c>
      <c r="G64" s="58">
        <v>0</v>
      </c>
      <c r="H64" s="125">
        <v>25</v>
      </c>
      <c r="I64" s="58">
        <v>0</v>
      </c>
      <c r="J64" s="58">
        <v>0</v>
      </c>
      <c r="K64" s="58">
        <f t="shared" si="0"/>
        <v>25</v>
      </c>
    </row>
    <row r="65" spans="1:11" ht="16.5">
      <c r="A65" s="84">
        <v>12004</v>
      </c>
      <c r="B65" s="90" t="s">
        <v>169</v>
      </c>
      <c r="C65" s="98" t="s">
        <v>222</v>
      </c>
      <c r="D65" s="113" t="s">
        <v>337</v>
      </c>
      <c r="E65" s="148">
        <v>1</v>
      </c>
      <c r="F65" s="148">
        <v>380</v>
      </c>
      <c r="G65" s="58">
        <v>0</v>
      </c>
      <c r="H65" s="125">
        <v>380</v>
      </c>
      <c r="I65" s="58">
        <v>0</v>
      </c>
      <c r="J65" s="58">
        <v>0</v>
      </c>
      <c r="K65" s="58">
        <f t="shared" si="0"/>
        <v>380</v>
      </c>
    </row>
    <row r="66" spans="1:11" ht="16.5">
      <c r="A66" s="84">
        <v>12004</v>
      </c>
      <c r="B66" s="90" t="s">
        <v>169</v>
      </c>
      <c r="C66" s="98" t="s">
        <v>223</v>
      </c>
      <c r="D66" s="114" t="s">
        <v>338</v>
      </c>
      <c r="E66" s="149">
        <v>2</v>
      </c>
      <c r="F66" s="149">
        <v>24</v>
      </c>
      <c r="G66" s="58">
        <v>0</v>
      </c>
      <c r="H66" s="125">
        <v>48</v>
      </c>
      <c r="I66" s="58">
        <v>0</v>
      </c>
      <c r="J66" s="58">
        <v>0</v>
      </c>
      <c r="K66" s="58">
        <f t="shared" si="0"/>
        <v>48</v>
      </c>
    </row>
    <row r="67" spans="1:11" ht="16.5">
      <c r="A67" s="84">
        <v>12004</v>
      </c>
      <c r="B67" s="90" t="s">
        <v>169</v>
      </c>
      <c r="C67" s="98" t="s">
        <v>223</v>
      </c>
      <c r="D67" s="114" t="s">
        <v>339</v>
      </c>
      <c r="E67" s="147">
        <v>1</v>
      </c>
      <c r="F67" s="147">
        <v>20</v>
      </c>
      <c r="G67" s="58">
        <v>0</v>
      </c>
      <c r="H67" s="125">
        <v>20</v>
      </c>
      <c r="I67" s="58">
        <v>0</v>
      </c>
      <c r="J67" s="58">
        <v>0</v>
      </c>
      <c r="K67" s="58">
        <f t="shared" si="0"/>
        <v>20</v>
      </c>
    </row>
    <row r="68" spans="1:11" ht="16.5">
      <c r="A68" s="84">
        <v>12004</v>
      </c>
      <c r="B68" s="90" t="s">
        <v>169</v>
      </c>
      <c r="C68" s="98" t="s">
        <v>224</v>
      </c>
      <c r="D68" s="114" t="s">
        <v>340</v>
      </c>
      <c r="E68" s="147">
        <v>1</v>
      </c>
      <c r="F68" s="147">
        <v>394</v>
      </c>
      <c r="G68" s="58">
        <v>0</v>
      </c>
      <c r="H68" s="125">
        <v>394</v>
      </c>
      <c r="I68" s="58">
        <v>0</v>
      </c>
      <c r="J68" s="58">
        <v>0</v>
      </c>
      <c r="K68" s="58">
        <f t="shared" si="0"/>
        <v>394</v>
      </c>
    </row>
    <row r="69" spans="1:11" ht="33">
      <c r="A69" s="84">
        <v>12004</v>
      </c>
      <c r="B69" s="90" t="s">
        <v>169</v>
      </c>
      <c r="C69" s="98" t="s">
        <v>225</v>
      </c>
      <c r="D69" s="114" t="s">
        <v>341</v>
      </c>
      <c r="E69" s="149">
        <v>1</v>
      </c>
      <c r="F69" s="149">
        <v>45</v>
      </c>
      <c r="G69" s="58">
        <v>0</v>
      </c>
      <c r="H69" s="125">
        <v>45</v>
      </c>
      <c r="I69" s="58">
        <v>0</v>
      </c>
      <c r="J69" s="58">
        <v>0</v>
      </c>
      <c r="K69" s="58">
        <f t="shared" si="0"/>
        <v>45</v>
      </c>
    </row>
    <row r="70" spans="1:11" ht="16.5">
      <c r="A70" s="130"/>
      <c r="B70" s="131" t="s">
        <v>165</v>
      </c>
      <c r="C70" s="132"/>
      <c r="D70" s="134"/>
      <c r="E70" s="145"/>
      <c r="F70" s="145"/>
      <c r="G70" s="64">
        <f>SUM(G46:G69)</f>
        <v>0</v>
      </c>
      <c r="H70" s="64">
        <f>SUM(H46:H69)</f>
        <v>5696</v>
      </c>
      <c r="I70" s="64">
        <f>SUM(I46:I69)</f>
        <v>0</v>
      </c>
      <c r="J70" s="64">
        <f>SUM(J46:J69)</f>
        <v>0</v>
      </c>
      <c r="K70" s="64">
        <f>SUM(K46:K69)</f>
        <v>5696</v>
      </c>
    </row>
    <row r="71" spans="1:11" ht="16.5">
      <c r="A71" s="82">
        <v>12005</v>
      </c>
      <c r="B71" s="87" t="s">
        <v>170</v>
      </c>
      <c r="C71" s="99" t="s">
        <v>206</v>
      </c>
      <c r="D71" s="115" t="s">
        <v>342</v>
      </c>
      <c r="E71" s="149">
        <v>1</v>
      </c>
      <c r="F71" s="149">
        <v>90</v>
      </c>
      <c r="G71" s="58">
        <v>0</v>
      </c>
      <c r="H71" s="125">
        <v>90</v>
      </c>
      <c r="I71" s="58">
        <v>0</v>
      </c>
      <c r="J71" s="58">
        <v>0</v>
      </c>
      <c r="K71" s="58">
        <f t="shared" si="0"/>
        <v>90</v>
      </c>
    </row>
    <row r="72" spans="1:11" ht="16.5">
      <c r="A72" s="82">
        <v>12005</v>
      </c>
      <c r="B72" s="87" t="s">
        <v>170</v>
      </c>
      <c r="C72" s="99" t="s">
        <v>226</v>
      </c>
      <c r="D72" s="115" t="s">
        <v>343</v>
      </c>
      <c r="E72" s="147">
        <v>2</v>
      </c>
      <c r="F72" s="147">
        <v>23</v>
      </c>
      <c r="G72" s="58">
        <v>0</v>
      </c>
      <c r="H72" s="125">
        <v>46</v>
      </c>
      <c r="I72" s="58">
        <v>0</v>
      </c>
      <c r="J72" s="58">
        <v>0</v>
      </c>
      <c r="K72" s="58">
        <f t="shared" si="0"/>
        <v>46</v>
      </c>
    </row>
    <row r="73" spans="1:11" ht="16.5">
      <c r="A73" s="82">
        <v>12005</v>
      </c>
      <c r="B73" s="87" t="s">
        <v>170</v>
      </c>
      <c r="C73" s="99" t="s">
        <v>204</v>
      </c>
      <c r="D73" s="115" t="s">
        <v>344</v>
      </c>
      <c r="E73" s="147">
        <v>40</v>
      </c>
      <c r="F73" s="147">
        <v>25</v>
      </c>
      <c r="G73" s="58">
        <v>0</v>
      </c>
      <c r="H73" s="125">
        <v>1000</v>
      </c>
      <c r="I73" s="58">
        <v>0</v>
      </c>
      <c r="J73" s="58">
        <v>0</v>
      </c>
      <c r="K73" s="58">
        <f aca="true" t="shared" si="1" ref="K73:K136">SUM(G73:J73)</f>
        <v>1000</v>
      </c>
    </row>
    <row r="74" spans="1:11" ht="16.5">
      <c r="A74" s="83"/>
      <c r="B74" s="88" t="s">
        <v>165</v>
      </c>
      <c r="C74" s="93"/>
      <c r="D74" s="112"/>
      <c r="E74" s="147"/>
      <c r="F74" s="147"/>
      <c r="G74" s="58">
        <v>0</v>
      </c>
      <c r="H74" s="125">
        <v>1136</v>
      </c>
      <c r="I74" s="58">
        <v>0</v>
      </c>
      <c r="J74" s="58">
        <v>0</v>
      </c>
      <c r="K74" s="58">
        <f t="shared" si="1"/>
        <v>1136</v>
      </c>
    </row>
    <row r="75" spans="1:11" ht="31.5">
      <c r="A75" s="85">
        <v>12006</v>
      </c>
      <c r="B75" s="88" t="s">
        <v>171</v>
      </c>
      <c r="C75" s="100" t="s">
        <v>204</v>
      </c>
      <c r="D75" s="100" t="s">
        <v>345</v>
      </c>
      <c r="E75" s="150">
        <v>40</v>
      </c>
      <c r="F75" s="150">
        <v>22</v>
      </c>
      <c r="G75" s="58">
        <v>0</v>
      </c>
      <c r="H75" s="126">
        <v>880</v>
      </c>
      <c r="I75" s="58">
        <v>0</v>
      </c>
      <c r="J75" s="58">
        <v>0</v>
      </c>
      <c r="K75" s="58">
        <f t="shared" si="1"/>
        <v>880</v>
      </c>
    </row>
    <row r="76" spans="1:11" ht="31.5">
      <c r="A76" s="85">
        <v>12006</v>
      </c>
      <c r="B76" s="88" t="s">
        <v>171</v>
      </c>
      <c r="C76" s="100" t="s">
        <v>204</v>
      </c>
      <c r="D76" s="100" t="s">
        <v>346</v>
      </c>
      <c r="E76" s="150">
        <v>10</v>
      </c>
      <c r="F76" s="150">
        <v>22</v>
      </c>
      <c r="G76" s="58">
        <v>0</v>
      </c>
      <c r="H76" s="126">
        <v>220</v>
      </c>
      <c r="I76" s="58">
        <v>0</v>
      </c>
      <c r="J76" s="58">
        <v>0</v>
      </c>
      <c r="K76" s="58">
        <f t="shared" si="1"/>
        <v>220</v>
      </c>
    </row>
    <row r="77" spans="1:11" ht="31.5">
      <c r="A77" s="85">
        <v>12006</v>
      </c>
      <c r="B77" s="88" t="s">
        <v>171</v>
      </c>
      <c r="C77" s="100" t="s">
        <v>212</v>
      </c>
      <c r="D77" s="100" t="s">
        <v>347</v>
      </c>
      <c r="E77" s="150">
        <v>6</v>
      </c>
      <c r="F77" s="150">
        <v>15</v>
      </c>
      <c r="G77" s="58">
        <v>0</v>
      </c>
      <c r="H77" s="126">
        <v>90</v>
      </c>
      <c r="I77" s="58">
        <v>0</v>
      </c>
      <c r="J77" s="58">
        <v>0</v>
      </c>
      <c r="K77" s="58">
        <f t="shared" si="1"/>
        <v>90</v>
      </c>
    </row>
    <row r="78" spans="1:11" ht="31.5">
      <c r="A78" s="85">
        <v>12006</v>
      </c>
      <c r="B78" s="88" t="s">
        <v>171</v>
      </c>
      <c r="C78" s="100" t="s">
        <v>227</v>
      </c>
      <c r="D78" s="100" t="s">
        <v>348</v>
      </c>
      <c r="E78" s="150">
        <v>1</v>
      </c>
      <c r="F78" s="150">
        <v>200</v>
      </c>
      <c r="G78" s="58">
        <v>0</v>
      </c>
      <c r="H78" s="126">
        <v>200</v>
      </c>
      <c r="I78" s="58">
        <v>0</v>
      </c>
      <c r="J78" s="58">
        <v>0</v>
      </c>
      <c r="K78" s="58">
        <f t="shared" si="1"/>
        <v>200</v>
      </c>
    </row>
    <row r="79" spans="1:11" ht="31.5">
      <c r="A79" s="85">
        <v>12006</v>
      </c>
      <c r="B79" s="88" t="s">
        <v>171</v>
      </c>
      <c r="C79" s="100" t="s">
        <v>228</v>
      </c>
      <c r="D79" s="100" t="s">
        <v>349</v>
      </c>
      <c r="E79" s="150">
        <v>1</v>
      </c>
      <c r="F79" s="150">
        <v>600</v>
      </c>
      <c r="G79" s="58">
        <v>0</v>
      </c>
      <c r="H79" s="126">
        <v>600</v>
      </c>
      <c r="I79" s="58">
        <v>0</v>
      </c>
      <c r="J79" s="58">
        <v>0</v>
      </c>
      <c r="K79" s="58">
        <f t="shared" si="1"/>
        <v>600</v>
      </c>
    </row>
    <row r="80" spans="1:11" ht="31.5">
      <c r="A80" s="85">
        <v>12006</v>
      </c>
      <c r="B80" s="88" t="s">
        <v>171</v>
      </c>
      <c r="C80" s="100" t="s">
        <v>229</v>
      </c>
      <c r="D80" s="100" t="s">
        <v>350</v>
      </c>
      <c r="E80" s="150">
        <v>1</v>
      </c>
      <c r="F80" s="150">
        <v>120</v>
      </c>
      <c r="G80" s="58">
        <v>0</v>
      </c>
      <c r="H80" s="126">
        <v>120</v>
      </c>
      <c r="I80" s="58">
        <v>0</v>
      </c>
      <c r="J80" s="58">
        <v>0</v>
      </c>
      <c r="K80" s="58">
        <f t="shared" si="1"/>
        <v>120</v>
      </c>
    </row>
    <row r="81" spans="1:11" ht="31.5">
      <c r="A81" s="85">
        <v>12006</v>
      </c>
      <c r="B81" s="88" t="s">
        <v>171</v>
      </c>
      <c r="C81" s="100" t="s">
        <v>230</v>
      </c>
      <c r="D81" s="100" t="s">
        <v>351</v>
      </c>
      <c r="E81" s="150">
        <v>1</v>
      </c>
      <c r="F81" s="150">
        <v>40</v>
      </c>
      <c r="G81" s="58">
        <v>0</v>
      </c>
      <c r="H81" s="126">
        <v>40</v>
      </c>
      <c r="I81" s="58">
        <v>0</v>
      </c>
      <c r="J81" s="58">
        <v>0</v>
      </c>
      <c r="K81" s="58">
        <f t="shared" si="1"/>
        <v>40</v>
      </c>
    </row>
    <row r="82" spans="1:11" ht="31.5">
      <c r="A82" s="85">
        <v>12006</v>
      </c>
      <c r="B82" s="88" t="s">
        <v>171</v>
      </c>
      <c r="C82" s="100" t="s">
        <v>203</v>
      </c>
      <c r="D82" s="100" t="s">
        <v>352</v>
      </c>
      <c r="E82" s="150">
        <v>36</v>
      </c>
      <c r="F82" s="150">
        <v>15</v>
      </c>
      <c r="G82" s="58">
        <v>0</v>
      </c>
      <c r="H82" s="126">
        <v>540</v>
      </c>
      <c r="I82" s="58">
        <v>0</v>
      </c>
      <c r="J82" s="58">
        <v>0</v>
      </c>
      <c r="K82" s="58">
        <f t="shared" si="1"/>
        <v>540</v>
      </c>
    </row>
    <row r="83" spans="1:11" ht="31.5">
      <c r="A83" s="85">
        <v>12006</v>
      </c>
      <c r="B83" s="88" t="s">
        <v>171</v>
      </c>
      <c r="C83" s="100" t="s">
        <v>203</v>
      </c>
      <c r="D83" s="100" t="s">
        <v>353</v>
      </c>
      <c r="E83" s="150">
        <v>11</v>
      </c>
      <c r="F83" s="150">
        <v>10</v>
      </c>
      <c r="G83" s="58">
        <v>0</v>
      </c>
      <c r="H83" s="126">
        <v>110</v>
      </c>
      <c r="I83" s="58">
        <v>0</v>
      </c>
      <c r="J83" s="58">
        <v>0</v>
      </c>
      <c r="K83" s="58">
        <f t="shared" si="1"/>
        <v>110</v>
      </c>
    </row>
    <row r="84" spans="1:11" ht="31.5">
      <c r="A84" s="85">
        <v>12006</v>
      </c>
      <c r="B84" s="88" t="s">
        <v>171</v>
      </c>
      <c r="C84" s="100" t="s">
        <v>231</v>
      </c>
      <c r="D84" s="116" t="s">
        <v>354</v>
      </c>
      <c r="E84" s="150">
        <v>4</v>
      </c>
      <c r="F84" s="150">
        <v>14</v>
      </c>
      <c r="G84" s="58">
        <v>0</v>
      </c>
      <c r="H84" s="126">
        <v>56</v>
      </c>
      <c r="I84" s="58">
        <v>0</v>
      </c>
      <c r="J84" s="58">
        <v>0</v>
      </c>
      <c r="K84" s="58">
        <f t="shared" si="1"/>
        <v>56</v>
      </c>
    </row>
    <row r="85" spans="1:11" ht="16.5">
      <c r="A85" s="130"/>
      <c r="B85" s="131" t="s">
        <v>165</v>
      </c>
      <c r="C85" s="132"/>
      <c r="D85" s="133"/>
      <c r="E85" s="154"/>
      <c r="F85" s="154"/>
      <c r="G85" s="64">
        <f>SUM(G71:G84)</f>
        <v>0</v>
      </c>
      <c r="H85" s="64">
        <f>SUM(H71:H84)</f>
        <v>5128</v>
      </c>
      <c r="I85" s="64">
        <f>SUM(I71:I84)</f>
        <v>0</v>
      </c>
      <c r="J85" s="64">
        <f>SUM(J71:J84)</f>
        <v>0</v>
      </c>
      <c r="K85" s="64">
        <f>SUM(K71:K84)</f>
        <v>5128</v>
      </c>
    </row>
    <row r="86" spans="1:11" ht="16.5">
      <c r="A86" s="85">
        <v>12007</v>
      </c>
      <c r="B86" s="89" t="s">
        <v>172</v>
      </c>
      <c r="C86" s="99" t="s">
        <v>232</v>
      </c>
      <c r="D86" s="115" t="s">
        <v>355</v>
      </c>
      <c r="E86" s="151">
        <v>1</v>
      </c>
      <c r="F86" s="151">
        <v>100</v>
      </c>
      <c r="G86" s="58">
        <v>0</v>
      </c>
      <c r="H86" s="125">
        <v>100</v>
      </c>
      <c r="I86" s="58">
        <v>0</v>
      </c>
      <c r="J86" s="58">
        <v>0</v>
      </c>
      <c r="K86" s="58">
        <f t="shared" si="1"/>
        <v>100</v>
      </c>
    </row>
    <row r="87" spans="1:11" ht="16.5">
      <c r="A87" s="85">
        <v>12007</v>
      </c>
      <c r="B87" s="89" t="s">
        <v>172</v>
      </c>
      <c r="C87" s="99" t="s">
        <v>233</v>
      </c>
      <c r="D87" s="115" t="s">
        <v>356</v>
      </c>
      <c r="E87" s="151">
        <v>2</v>
      </c>
      <c r="F87" s="151">
        <v>50</v>
      </c>
      <c r="G87" s="58">
        <v>0</v>
      </c>
      <c r="H87" s="125">
        <v>100</v>
      </c>
      <c r="I87" s="58">
        <v>0</v>
      </c>
      <c r="J87" s="58">
        <v>0</v>
      </c>
      <c r="K87" s="58">
        <f t="shared" si="1"/>
        <v>100</v>
      </c>
    </row>
    <row r="88" spans="1:11" ht="16.5">
      <c r="A88" s="85">
        <v>12007</v>
      </c>
      <c r="B88" s="89" t="s">
        <v>172</v>
      </c>
      <c r="C88" s="99" t="s">
        <v>204</v>
      </c>
      <c r="D88" s="115" t="s">
        <v>357</v>
      </c>
      <c r="E88" s="151">
        <v>40</v>
      </c>
      <c r="F88" s="151">
        <v>25</v>
      </c>
      <c r="G88" s="58">
        <v>0</v>
      </c>
      <c r="H88" s="125">
        <v>1000</v>
      </c>
      <c r="I88" s="58">
        <v>0</v>
      </c>
      <c r="J88" s="58">
        <v>0</v>
      </c>
      <c r="K88" s="58">
        <f t="shared" si="1"/>
        <v>1000</v>
      </c>
    </row>
    <row r="89" spans="1:11" ht="16.5">
      <c r="A89" s="130"/>
      <c r="B89" s="131" t="s">
        <v>165</v>
      </c>
      <c r="C89" s="132"/>
      <c r="D89" s="134"/>
      <c r="E89" s="145"/>
      <c r="F89" s="145"/>
      <c r="G89" s="64">
        <f>SUM(G86:G88)</f>
        <v>0</v>
      </c>
      <c r="H89" s="64">
        <f>SUM(H86:H88)</f>
        <v>1200</v>
      </c>
      <c r="I89" s="64">
        <f>SUM(I86:I88)</f>
        <v>0</v>
      </c>
      <c r="J89" s="64">
        <f>SUM(J86:J88)</f>
        <v>0</v>
      </c>
      <c r="K89" s="64">
        <f>SUM(K86:K88)</f>
        <v>1200</v>
      </c>
    </row>
    <row r="90" spans="1:11" ht="16.5">
      <c r="A90" s="86">
        <v>12008</v>
      </c>
      <c r="B90" s="87" t="s">
        <v>173</v>
      </c>
      <c r="C90" s="85" t="s">
        <v>213</v>
      </c>
      <c r="D90" s="83" t="s">
        <v>321</v>
      </c>
      <c r="E90" s="149">
        <v>10</v>
      </c>
      <c r="F90" s="149">
        <v>30</v>
      </c>
      <c r="G90" s="58">
        <v>0</v>
      </c>
      <c r="H90" s="125">
        <v>300</v>
      </c>
      <c r="I90" s="58">
        <v>0</v>
      </c>
      <c r="J90" s="58">
        <v>0</v>
      </c>
      <c r="K90" s="58">
        <f t="shared" si="1"/>
        <v>300</v>
      </c>
    </row>
    <row r="91" spans="1:11" ht="16.5">
      <c r="A91" s="86">
        <v>12008</v>
      </c>
      <c r="B91" s="87" t="s">
        <v>173</v>
      </c>
      <c r="C91" s="85" t="s">
        <v>213</v>
      </c>
      <c r="D91" s="83" t="s">
        <v>358</v>
      </c>
      <c r="E91" s="147">
        <v>10</v>
      </c>
      <c r="F91" s="147">
        <v>25</v>
      </c>
      <c r="G91" s="58">
        <v>0</v>
      </c>
      <c r="H91" s="125">
        <v>250</v>
      </c>
      <c r="I91" s="58">
        <v>0</v>
      </c>
      <c r="J91" s="58">
        <v>0</v>
      </c>
      <c r="K91" s="58">
        <f t="shared" si="1"/>
        <v>250</v>
      </c>
    </row>
    <row r="92" spans="1:11" ht="16.5">
      <c r="A92" s="86">
        <v>12008</v>
      </c>
      <c r="B92" s="87" t="s">
        <v>173</v>
      </c>
      <c r="C92" s="85" t="s">
        <v>216</v>
      </c>
      <c r="D92" s="83" t="s">
        <v>359</v>
      </c>
      <c r="E92" s="147">
        <v>1</v>
      </c>
      <c r="F92" s="147">
        <v>350</v>
      </c>
      <c r="G92" s="58">
        <v>0</v>
      </c>
      <c r="H92" s="125">
        <v>350</v>
      </c>
      <c r="I92" s="58">
        <v>0</v>
      </c>
      <c r="J92" s="58">
        <v>0</v>
      </c>
      <c r="K92" s="58">
        <f t="shared" si="1"/>
        <v>350</v>
      </c>
    </row>
    <row r="93" spans="1:11" ht="33">
      <c r="A93" s="82">
        <v>12008</v>
      </c>
      <c r="B93" s="87" t="s">
        <v>173</v>
      </c>
      <c r="C93" s="85" t="s">
        <v>216</v>
      </c>
      <c r="D93" s="96" t="s">
        <v>360</v>
      </c>
      <c r="E93" s="127">
        <v>1</v>
      </c>
      <c r="F93" s="127">
        <v>200</v>
      </c>
      <c r="G93" s="58">
        <v>0</v>
      </c>
      <c r="H93" s="125">
        <v>200</v>
      </c>
      <c r="I93" s="58">
        <v>0</v>
      </c>
      <c r="J93" s="58">
        <v>0</v>
      </c>
      <c r="K93" s="58">
        <f t="shared" si="1"/>
        <v>200</v>
      </c>
    </row>
    <row r="94" spans="1:11" ht="16.5">
      <c r="A94" s="86">
        <v>12008</v>
      </c>
      <c r="B94" s="87" t="s">
        <v>173</v>
      </c>
      <c r="C94" s="85" t="s">
        <v>216</v>
      </c>
      <c r="D94" s="83" t="s">
        <v>361</v>
      </c>
      <c r="E94" s="147">
        <v>1</v>
      </c>
      <c r="F94" s="147">
        <v>100</v>
      </c>
      <c r="G94" s="58">
        <v>0</v>
      </c>
      <c r="H94" s="125">
        <v>100</v>
      </c>
      <c r="I94" s="58">
        <v>0</v>
      </c>
      <c r="J94" s="58">
        <v>0</v>
      </c>
      <c r="K94" s="58">
        <f t="shared" si="1"/>
        <v>100</v>
      </c>
    </row>
    <row r="95" spans="1:11" ht="16.5">
      <c r="A95" s="86">
        <v>12008</v>
      </c>
      <c r="B95" s="87" t="s">
        <v>173</v>
      </c>
      <c r="C95" s="85" t="s">
        <v>216</v>
      </c>
      <c r="D95" s="83" t="s">
        <v>362</v>
      </c>
      <c r="E95" s="149">
        <v>1</v>
      </c>
      <c r="F95" s="149">
        <v>300</v>
      </c>
      <c r="G95" s="58">
        <v>0</v>
      </c>
      <c r="H95" s="125">
        <v>300</v>
      </c>
      <c r="I95" s="58">
        <v>0</v>
      </c>
      <c r="J95" s="58">
        <v>0</v>
      </c>
      <c r="K95" s="58">
        <f t="shared" si="1"/>
        <v>300</v>
      </c>
    </row>
    <row r="96" spans="1:11" ht="16.5">
      <c r="A96" s="130"/>
      <c r="B96" s="131" t="s">
        <v>165</v>
      </c>
      <c r="C96" s="132"/>
      <c r="D96" s="134"/>
      <c r="E96" s="145"/>
      <c r="F96" s="145"/>
      <c r="G96" s="64">
        <f>SUM(G90:G95)</f>
        <v>0</v>
      </c>
      <c r="H96" s="64">
        <f>SUM(H90:H95)</f>
        <v>1500</v>
      </c>
      <c r="I96" s="64">
        <f>SUM(I90:I95)</f>
        <v>0</v>
      </c>
      <c r="J96" s="64">
        <f>SUM(J90:J95)</f>
        <v>0</v>
      </c>
      <c r="K96" s="64">
        <f>SUM(K90:K95)</f>
        <v>1500</v>
      </c>
    </row>
    <row r="97" spans="1:11" ht="16.5">
      <c r="A97" s="82">
        <v>12009</v>
      </c>
      <c r="B97" s="87" t="s">
        <v>174</v>
      </c>
      <c r="C97" s="83" t="s">
        <v>204</v>
      </c>
      <c r="D97" s="83" t="s">
        <v>363</v>
      </c>
      <c r="E97" s="140">
        <v>6</v>
      </c>
      <c r="F97" s="140">
        <v>25</v>
      </c>
      <c r="G97" s="58">
        <v>0</v>
      </c>
      <c r="H97" s="141">
        <v>150</v>
      </c>
      <c r="I97" s="58">
        <v>0</v>
      </c>
      <c r="J97" s="58">
        <v>0</v>
      </c>
      <c r="K97" s="58">
        <f t="shared" si="1"/>
        <v>150</v>
      </c>
    </row>
    <row r="98" spans="1:11" ht="16.5">
      <c r="A98" s="82">
        <v>12009</v>
      </c>
      <c r="B98" s="87" t="s">
        <v>174</v>
      </c>
      <c r="C98" s="83" t="s">
        <v>231</v>
      </c>
      <c r="D98" s="83" t="s">
        <v>364</v>
      </c>
      <c r="E98" s="140">
        <v>1</v>
      </c>
      <c r="F98" s="140">
        <v>15</v>
      </c>
      <c r="G98" s="58">
        <v>0</v>
      </c>
      <c r="H98" s="141">
        <v>15</v>
      </c>
      <c r="I98" s="58">
        <v>0</v>
      </c>
      <c r="J98" s="58">
        <v>0</v>
      </c>
      <c r="K98" s="58">
        <f t="shared" si="1"/>
        <v>15</v>
      </c>
    </row>
    <row r="99" spans="1:11" ht="16.5">
      <c r="A99" s="82">
        <v>12009</v>
      </c>
      <c r="B99" s="87" t="s">
        <v>174</v>
      </c>
      <c r="C99" s="83" t="s">
        <v>234</v>
      </c>
      <c r="D99" s="83" t="s">
        <v>365</v>
      </c>
      <c r="E99" s="140">
        <v>1</v>
      </c>
      <c r="F99" s="140">
        <v>70</v>
      </c>
      <c r="G99" s="58">
        <v>0</v>
      </c>
      <c r="H99" s="141">
        <v>70</v>
      </c>
      <c r="I99" s="58">
        <v>0</v>
      </c>
      <c r="J99" s="58">
        <v>0</v>
      </c>
      <c r="K99" s="58">
        <f t="shared" si="1"/>
        <v>70</v>
      </c>
    </row>
    <row r="100" spans="1:11" ht="16.5">
      <c r="A100" s="82">
        <v>12009</v>
      </c>
      <c r="B100" s="87" t="s">
        <v>174</v>
      </c>
      <c r="C100" s="83" t="s">
        <v>235</v>
      </c>
      <c r="D100" s="83" t="s">
        <v>366</v>
      </c>
      <c r="E100" s="140">
        <v>1</v>
      </c>
      <c r="F100" s="140">
        <v>15</v>
      </c>
      <c r="G100" s="58">
        <v>0</v>
      </c>
      <c r="H100" s="141">
        <v>15</v>
      </c>
      <c r="I100" s="58">
        <v>0</v>
      </c>
      <c r="J100" s="58">
        <v>0</v>
      </c>
      <c r="K100" s="58">
        <f t="shared" si="1"/>
        <v>15</v>
      </c>
    </row>
    <row r="101" spans="1:11" ht="16.5">
      <c r="A101" s="82">
        <v>12009</v>
      </c>
      <c r="B101" s="87" t="s">
        <v>174</v>
      </c>
      <c r="C101" s="83" t="s">
        <v>236</v>
      </c>
      <c r="D101" s="83" t="s">
        <v>367</v>
      </c>
      <c r="E101" s="140">
        <v>1</v>
      </c>
      <c r="F101" s="140">
        <v>85</v>
      </c>
      <c r="G101" s="58">
        <v>0</v>
      </c>
      <c r="H101" s="141">
        <v>85</v>
      </c>
      <c r="I101" s="58">
        <v>0</v>
      </c>
      <c r="J101" s="58">
        <v>0</v>
      </c>
      <c r="K101" s="58">
        <f t="shared" si="1"/>
        <v>85</v>
      </c>
    </row>
    <row r="102" spans="1:11" ht="16.5">
      <c r="A102" s="82">
        <v>12009</v>
      </c>
      <c r="B102" s="87" t="s">
        <v>174</v>
      </c>
      <c r="C102" s="83" t="s">
        <v>237</v>
      </c>
      <c r="D102" s="83" t="s">
        <v>368</v>
      </c>
      <c r="E102" s="140">
        <v>1</v>
      </c>
      <c r="F102" s="140">
        <v>20</v>
      </c>
      <c r="G102" s="58">
        <v>0</v>
      </c>
      <c r="H102" s="141">
        <v>20</v>
      </c>
      <c r="I102" s="58">
        <v>0</v>
      </c>
      <c r="J102" s="58">
        <v>0</v>
      </c>
      <c r="K102" s="58">
        <f t="shared" si="1"/>
        <v>20</v>
      </c>
    </row>
    <row r="103" spans="1:11" ht="16.5">
      <c r="A103" s="82">
        <v>12009</v>
      </c>
      <c r="B103" s="87" t="s">
        <v>174</v>
      </c>
      <c r="C103" s="83" t="s">
        <v>238</v>
      </c>
      <c r="D103" s="83" t="s">
        <v>369</v>
      </c>
      <c r="E103" s="140">
        <v>1</v>
      </c>
      <c r="F103" s="140">
        <v>15</v>
      </c>
      <c r="G103" s="58">
        <v>0</v>
      </c>
      <c r="H103" s="141">
        <v>15</v>
      </c>
      <c r="I103" s="58">
        <v>0</v>
      </c>
      <c r="J103" s="58">
        <v>0</v>
      </c>
      <c r="K103" s="58">
        <f t="shared" si="1"/>
        <v>15</v>
      </c>
    </row>
    <row r="104" spans="1:11" ht="16.5">
      <c r="A104" s="82">
        <v>12009</v>
      </c>
      <c r="B104" s="87" t="s">
        <v>174</v>
      </c>
      <c r="C104" s="83" t="s">
        <v>239</v>
      </c>
      <c r="D104" s="83" t="s">
        <v>370</v>
      </c>
      <c r="E104" s="140">
        <v>1</v>
      </c>
      <c r="F104" s="140">
        <v>40</v>
      </c>
      <c r="G104" s="58">
        <v>0</v>
      </c>
      <c r="H104" s="141">
        <v>40</v>
      </c>
      <c r="I104" s="58">
        <v>0</v>
      </c>
      <c r="J104" s="58">
        <v>0</v>
      </c>
      <c r="K104" s="58">
        <f t="shared" si="1"/>
        <v>40</v>
      </c>
    </row>
    <row r="105" spans="1:11" ht="16.5">
      <c r="A105" s="82">
        <v>12009</v>
      </c>
      <c r="B105" s="87" t="s">
        <v>174</v>
      </c>
      <c r="C105" s="83" t="s">
        <v>240</v>
      </c>
      <c r="D105" s="83" t="s">
        <v>371</v>
      </c>
      <c r="E105" s="140">
        <v>1</v>
      </c>
      <c r="F105" s="140">
        <v>60</v>
      </c>
      <c r="G105" s="58">
        <v>0</v>
      </c>
      <c r="H105" s="141">
        <v>60</v>
      </c>
      <c r="I105" s="58">
        <v>0</v>
      </c>
      <c r="J105" s="58">
        <v>0</v>
      </c>
      <c r="K105" s="58">
        <f t="shared" si="1"/>
        <v>60</v>
      </c>
    </row>
    <row r="106" spans="1:11" ht="16.5">
      <c r="A106" s="82">
        <v>12009</v>
      </c>
      <c r="B106" s="87" t="s">
        <v>174</v>
      </c>
      <c r="C106" s="83" t="s">
        <v>241</v>
      </c>
      <c r="D106" s="83" t="s">
        <v>372</v>
      </c>
      <c r="E106" s="140">
        <v>1</v>
      </c>
      <c r="F106" s="140">
        <v>58</v>
      </c>
      <c r="G106" s="58">
        <v>0</v>
      </c>
      <c r="H106" s="141">
        <v>58</v>
      </c>
      <c r="I106" s="58">
        <v>0</v>
      </c>
      <c r="J106" s="58">
        <v>0</v>
      </c>
      <c r="K106" s="58">
        <f t="shared" si="1"/>
        <v>58</v>
      </c>
    </row>
    <row r="107" spans="1:11" ht="16.5">
      <c r="A107" s="82">
        <v>12009</v>
      </c>
      <c r="B107" s="87" t="s">
        <v>174</v>
      </c>
      <c r="C107" s="83" t="s">
        <v>231</v>
      </c>
      <c r="D107" s="83" t="s">
        <v>373</v>
      </c>
      <c r="E107" s="140">
        <v>1</v>
      </c>
      <c r="F107" s="140">
        <v>15</v>
      </c>
      <c r="G107" s="58">
        <v>0</v>
      </c>
      <c r="H107" s="141">
        <v>15</v>
      </c>
      <c r="I107" s="58">
        <v>0</v>
      </c>
      <c r="J107" s="58">
        <v>0</v>
      </c>
      <c r="K107" s="58">
        <f t="shared" si="1"/>
        <v>15</v>
      </c>
    </row>
    <row r="108" spans="1:11" ht="16.5">
      <c r="A108" s="82">
        <v>12009</v>
      </c>
      <c r="B108" s="87" t="s">
        <v>174</v>
      </c>
      <c r="C108" s="83" t="s">
        <v>242</v>
      </c>
      <c r="D108" s="83" t="s">
        <v>374</v>
      </c>
      <c r="E108" s="140">
        <v>1</v>
      </c>
      <c r="F108" s="140">
        <v>50</v>
      </c>
      <c r="G108" s="58">
        <v>0</v>
      </c>
      <c r="H108" s="141">
        <v>50</v>
      </c>
      <c r="I108" s="58">
        <v>0</v>
      </c>
      <c r="J108" s="58">
        <v>0</v>
      </c>
      <c r="K108" s="58">
        <f t="shared" si="1"/>
        <v>50</v>
      </c>
    </row>
    <row r="109" spans="1:11" ht="16.5">
      <c r="A109" s="82">
        <v>12009</v>
      </c>
      <c r="B109" s="87" t="s">
        <v>174</v>
      </c>
      <c r="C109" s="83" t="s">
        <v>242</v>
      </c>
      <c r="D109" s="83" t="s">
        <v>374</v>
      </c>
      <c r="E109" s="140">
        <v>1</v>
      </c>
      <c r="F109" s="140">
        <v>50</v>
      </c>
      <c r="G109" s="58">
        <v>0</v>
      </c>
      <c r="H109" s="141">
        <v>50</v>
      </c>
      <c r="I109" s="58">
        <v>0</v>
      </c>
      <c r="J109" s="58">
        <v>0</v>
      </c>
      <c r="K109" s="58">
        <f t="shared" si="1"/>
        <v>50</v>
      </c>
    </row>
    <row r="110" spans="1:11" ht="16.5">
      <c r="A110" s="82">
        <v>12009</v>
      </c>
      <c r="B110" s="87" t="s">
        <v>174</v>
      </c>
      <c r="C110" s="83" t="s">
        <v>231</v>
      </c>
      <c r="D110" s="83" t="s">
        <v>375</v>
      </c>
      <c r="E110" s="140">
        <v>1</v>
      </c>
      <c r="F110" s="140">
        <v>34</v>
      </c>
      <c r="G110" s="58">
        <v>0</v>
      </c>
      <c r="H110" s="141">
        <v>34</v>
      </c>
      <c r="I110" s="58">
        <v>0</v>
      </c>
      <c r="J110" s="58">
        <v>0</v>
      </c>
      <c r="K110" s="58">
        <f t="shared" si="1"/>
        <v>34</v>
      </c>
    </row>
    <row r="111" spans="1:11" ht="16.5">
      <c r="A111" s="82">
        <v>12009</v>
      </c>
      <c r="B111" s="87" t="s">
        <v>174</v>
      </c>
      <c r="C111" s="83" t="s">
        <v>231</v>
      </c>
      <c r="D111" s="83" t="s">
        <v>373</v>
      </c>
      <c r="E111" s="140">
        <v>1</v>
      </c>
      <c r="F111" s="140">
        <v>15</v>
      </c>
      <c r="G111" s="58">
        <v>0</v>
      </c>
      <c r="H111" s="141">
        <v>15</v>
      </c>
      <c r="I111" s="58">
        <v>0</v>
      </c>
      <c r="J111" s="58">
        <v>0</v>
      </c>
      <c r="K111" s="58">
        <f t="shared" si="1"/>
        <v>15</v>
      </c>
    </row>
    <row r="112" spans="1:11" ht="16.5">
      <c r="A112" s="82">
        <v>12009</v>
      </c>
      <c r="B112" s="87" t="s">
        <v>174</v>
      </c>
      <c r="C112" s="83" t="s">
        <v>243</v>
      </c>
      <c r="D112" s="83" t="s">
        <v>376</v>
      </c>
      <c r="E112" s="140">
        <v>1</v>
      </c>
      <c r="F112" s="140">
        <v>18</v>
      </c>
      <c r="G112" s="58">
        <v>0</v>
      </c>
      <c r="H112" s="141">
        <v>18</v>
      </c>
      <c r="I112" s="58">
        <v>0</v>
      </c>
      <c r="J112" s="58">
        <v>0</v>
      </c>
      <c r="K112" s="58">
        <f t="shared" si="1"/>
        <v>18</v>
      </c>
    </row>
    <row r="113" spans="1:11" ht="16.5">
      <c r="A113" s="130"/>
      <c r="B113" s="131" t="s">
        <v>165</v>
      </c>
      <c r="C113" s="132"/>
      <c r="D113" s="134"/>
      <c r="E113" s="145"/>
      <c r="F113" s="145"/>
      <c r="G113" s="64">
        <f>SUM(G97:G112)</f>
        <v>0</v>
      </c>
      <c r="H113" s="64">
        <f>SUM(H97:H112)</f>
        <v>710</v>
      </c>
      <c r="I113" s="64">
        <f>SUM(I97:I112)</f>
        <v>0</v>
      </c>
      <c r="J113" s="64">
        <f>SUM(J97:J112)</f>
        <v>0</v>
      </c>
      <c r="K113" s="64">
        <f>SUM(K97:K112)</f>
        <v>710</v>
      </c>
    </row>
    <row r="114" spans="1:11" ht="16.5">
      <c r="A114" s="82">
        <v>12010</v>
      </c>
      <c r="B114" s="89" t="s">
        <v>175</v>
      </c>
      <c r="C114" s="99" t="s">
        <v>204</v>
      </c>
      <c r="D114" s="115" t="s">
        <v>377</v>
      </c>
      <c r="E114" s="149">
        <v>10</v>
      </c>
      <c r="F114" s="149">
        <v>30</v>
      </c>
      <c r="G114" s="58">
        <v>0</v>
      </c>
      <c r="H114" s="125">
        <v>300</v>
      </c>
      <c r="I114" s="58">
        <v>0</v>
      </c>
      <c r="J114" s="58">
        <v>0</v>
      </c>
      <c r="K114" s="58">
        <f t="shared" si="1"/>
        <v>300</v>
      </c>
    </row>
    <row r="115" spans="1:11" ht="16.5">
      <c r="A115" s="82">
        <v>12010</v>
      </c>
      <c r="B115" s="89" t="s">
        <v>175</v>
      </c>
      <c r="C115" s="99" t="s">
        <v>206</v>
      </c>
      <c r="D115" s="115" t="s">
        <v>378</v>
      </c>
      <c r="E115" s="147">
        <v>3</v>
      </c>
      <c r="F115" s="147">
        <v>25</v>
      </c>
      <c r="G115" s="58">
        <v>0</v>
      </c>
      <c r="H115" s="125">
        <v>75</v>
      </c>
      <c r="I115" s="58">
        <v>0</v>
      </c>
      <c r="J115" s="58">
        <v>0</v>
      </c>
      <c r="K115" s="58">
        <f t="shared" si="1"/>
        <v>75</v>
      </c>
    </row>
    <row r="116" spans="1:11" ht="16.5">
      <c r="A116" s="82">
        <v>12010</v>
      </c>
      <c r="B116" s="89" t="s">
        <v>175</v>
      </c>
      <c r="C116" s="99" t="s">
        <v>204</v>
      </c>
      <c r="D116" s="115" t="s">
        <v>379</v>
      </c>
      <c r="E116" s="147">
        <v>52</v>
      </c>
      <c r="F116" s="147">
        <v>25</v>
      </c>
      <c r="G116" s="58">
        <v>0</v>
      </c>
      <c r="H116" s="125">
        <v>1300</v>
      </c>
      <c r="I116" s="58">
        <v>0</v>
      </c>
      <c r="J116" s="58">
        <v>0</v>
      </c>
      <c r="K116" s="58">
        <f t="shared" si="1"/>
        <v>1300</v>
      </c>
    </row>
    <row r="117" spans="1:11" ht="16.5">
      <c r="A117" s="82">
        <v>12010</v>
      </c>
      <c r="B117" s="89" t="s">
        <v>175</v>
      </c>
      <c r="C117" s="99" t="s">
        <v>210</v>
      </c>
      <c r="D117" s="115" t="s">
        <v>380</v>
      </c>
      <c r="E117" s="147">
        <v>5</v>
      </c>
      <c r="F117" s="147">
        <v>20</v>
      </c>
      <c r="G117" s="58">
        <v>0</v>
      </c>
      <c r="H117" s="125">
        <v>100</v>
      </c>
      <c r="I117" s="58">
        <v>0</v>
      </c>
      <c r="J117" s="58">
        <v>0</v>
      </c>
      <c r="K117" s="58">
        <f t="shared" si="1"/>
        <v>100</v>
      </c>
    </row>
    <row r="118" spans="1:11" ht="16.5">
      <c r="A118" s="82">
        <v>12010</v>
      </c>
      <c r="B118" s="89" t="s">
        <v>175</v>
      </c>
      <c r="C118" s="99" t="s">
        <v>244</v>
      </c>
      <c r="D118" s="115" t="s">
        <v>381</v>
      </c>
      <c r="E118" s="147">
        <v>1</v>
      </c>
      <c r="F118" s="147">
        <v>160</v>
      </c>
      <c r="G118" s="58">
        <v>0</v>
      </c>
      <c r="H118" s="125">
        <v>160</v>
      </c>
      <c r="I118" s="58">
        <v>0</v>
      </c>
      <c r="J118" s="58">
        <v>0</v>
      </c>
      <c r="K118" s="58">
        <f t="shared" si="1"/>
        <v>160</v>
      </c>
    </row>
    <row r="119" spans="1:11" ht="16.5">
      <c r="A119" s="82">
        <v>12010</v>
      </c>
      <c r="B119" s="89" t="s">
        <v>175</v>
      </c>
      <c r="C119" s="99" t="s">
        <v>245</v>
      </c>
      <c r="D119" s="115" t="s">
        <v>382</v>
      </c>
      <c r="E119" s="147">
        <v>1</v>
      </c>
      <c r="F119" s="147">
        <v>100</v>
      </c>
      <c r="G119" s="58">
        <v>0</v>
      </c>
      <c r="H119" s="125">
        <v>100</v>
      </c>
      <c r="I119" s="58">
        <v>0</v>
      </c>
      <c r="J119" s="58">
        <v>0</v>
      </c>
      <c r="K119" s="58">
        <f t="shared" si="1"/>
        <v>100</v>
      </c>
    </row>
    <row r="120" spans="1:11" ht="16.5">
      <c r="A120" s="82">
        <v>12010</v>
      </c>
      <c r="B120" s="89" t="s">
        <v>175</v>
      </c>
      <c r="C120" s="99" t="s">
        <v>246</v>
      </c>
      <c r="D120" s="115" t="s">
        <v>383</v>
      </c>
      <c r="E120" s="147">
        <v>10</v>
      </c>
      <c r="F120" s="147">
        <v>12</v>
      </c>
      <c r="G120" s="58">
        <v>0</v>
      </c>
      <c r="H120" s="125">
        <v>120</v>
      </c>
      <c r="I120" s="58">
        <v>0</v>
      </c>
      <c r="J120" s="58">
        <v>0</v>
      </c>
      <c r="K120" s="58">
        <f t="shared" si="1"/>
        <v>120</v>
      </c>
    </row>
    <row r="121" spans="1:11" ht="16.5">
      <c r="A121" s="82">
        <v>12010</v>
      </c>
      <c r="B121" s="89" t="s">
        <v>175</v>
      </c>
      <c r="C121" s="99" t="s">
        <v>231</v>
      </c>
      <c r="D121" s="115" t="s">
        <v>373</v>
      </c>
      <c r="E121" s="147">
        <v>3</v>
      </c>
      <c r="F121" s="147">
        <v>35</v>
      </c>
      <c r="G121" s="58">
        <v>0</v>
      </c>
      <c r="H121" s="125">
        <v>105</v>
      </c>
      <c r="I121" s="58">
        <v>0</v>
      </c>
      <c r="J121" s="58">
        <v>0</v>
      </c>
      <c r="K121" s="58">
        <f t="shared" si="1"/>
        <v>105</v>
      </c>
    </row>
    <row r="122" spans="1:11" ht="16.5">
      <c r="A122" s="82">
        <v>12010</v>
      </c>
      <c r="B122" s="89" t="s">
        <v>175</v>
      </c>
      <c r="C122" s="99" t="s">
        <v>246</v>
      </c>
      <c r="D122" s="115" t="s">
        <v>384</v>
      </c>
      <c r="E122" s="147">
        <v>1</v>
      </c>
      <c r="F122" s="147">
        <v>138</v>
      </c>
      <c r="G122" s="58">
        <v>0</v>
      </c>
      <c r="H122" s="125">
        <v>138</v>
      </c>
      <c r="I122" s="58">
        <v>0</v>
      </c>
      <c r="J122" s="58">
        <v>0</v>
      </c>
      <c r="K122" s="58">
        <f t="shared" si="1"/>
        <v>138</v>
      </c>
    </row>
    <row r="123" spans="1:11" ht="16.5">
      <c r="A123" s="82">
        <v>12010</v>
      </c>
      <c r="B123" s="89" t="s">
        <v>175</v>
      </c>
      <c r="C123" s="99" t="s">
        <v>247</v>
      </c>
      <c r="D123" s="115" t="s">
        <v>385</v>
      </c>
      <c r="E123" s="147">
        <v>2</v>
      </c>
      <c r="F123" s="147">
        <v>35</v>
      </c>
      <c r="G123" s="58">
        <v>0</v>
      </c>
      <c r="H123" s="125">
        <v>70</v>
      </c>
      <c r="I123" s="58">
        <v>0</v>
      </c>
      <c r="J123" s="58">
        <v>0</v>
      </c>
      <c r="K123" s="58">
        <f t="shared" si="1"/>
        <v>70</v>
      </c>
    </row>
    <row r="124" spans="1:11" ht="16.5">
      <c r="A124" s="82">
        <v>12010</v>
      </c>
      <c r="B124" s="89" t="s">
        <v>175</v>
      </c>
      <c r="C124" s="99" t="s">
        <v>248</v>
      </c>
      <c r="D124" s="115" t="s">
        <v>386</v>
      </c>
      <c r="E124" s="149">
        <v>2</v>
      </c>
      <c r="F124" s="149">
        <v>11</v>
      </c>
      <c r="G124" s="58">
        <v>0</v>
      </c>
      <c r="H124" s="125">
        <v>22</v>
      </c>
      <c r="I124" s="58">
        <v>0</v>
      </c>
      <c r="J124" s="58">
        <v>0</v>
      </c>
      <c r="K124" s="58">
        <f t="shared" si="1"/>
        <v>22</v>
      </c>
    </row>
    <row r="125" spans="1:11" ht="16.5">
      <c r="A125" s="82">
        <v>12010</v>
      </c>
      <c r="B125" s="89" t="s">
        <v>175</v>
      </c>
      <c r="C125" s="99" t="s">
        <v>249</v>
      </c>
      <c r="D125" s="115" t="s">
        <v>387</v>
      </c>
      <c r="E125" s="152">
        <v>1</v>
      </c>
      <c r="F125" s="152">
        <v>52</v>
      </c>
      <c r="G125" s="58">
        <v>0</v>
      </c>
      <c r="H125" s="125">
        <v>52</v>
      </c>
      <c r="I125" s="58">
        <v>0</v>
      </c>
      <c r="J125" s="58">
        <v>0</v>
      </c>
      <c r="K125" s="58">
        <f t="shared" si="1"/>
        <v>52</v>
      </c>
    </row>
    <row r="126" spans="1:11" ht="16.5">
      <c r="A126" s="130"/>
      <c r="B126" s="131" t="s">
        <v>165</v>
      </c>
      <c r="C126" s="132"/>
      <c r="D126" s="134"/>
      <c r="E126" s="145"/>
      <c r="F126" s="145"/>
      <c r="G126" s="64">
        <f>SUM(G114:G125)</f>
        <v>0</v>
      </c>
      <c r="H126" s="64">
        <f>SUM(H114:H125)</f>
        <v>2542</v>
      </c>
      <c r="I126" s="64">
        <f>SUM(I114:I125)</f>
        <v>0</v>
      </c>
      <c r="J126" s="64">
        <f>SUM(J114:J125)</f>
        <v>0</v>
      </c>
      <c r="K126" s="64">
        <f>SUM(K114:K125)</f>
        <v>2542</v>
      </c>
    </row>
    <row r="127" spans="1:11" ht="33">
      <c r="A127" s="82">
        <v>12011</v>
      </c>
      <c r="B127" s="89" t="s">
        <v>176</v>
      </c>
      <c r="C127" s="99" t="s">
        <v>188</v>
      </c>
      <c r="D127" s="115" t="s">
        <v>363</v>
      </c>
      <c r="E127" s="147">
        <v>16</v>
      </c>
      <c r="F127" s="147">
        <v>25</v>
      </c>
      <c r="G127" s="58">
        <v>0</v>
      </c>
      <c r="H127" s="125">
        <v>400</v>
      </c>
      <c r="I127" s="58">
        <v>0</v>
      </c>
      <c r="J127" s="58">
        <v>0</v>
      </c>
      <c r="K127" s="58">
        <f t="shared" si="1"/>
        <v>400</v>
      </c>
    </row>
    <row r="128" spans="1:11" ht="33">
      <c r="A128" s="82">
        <v>12011</v>
      </c>
      <c r="B128" s="89" t="s">
        <v>176</v>
      </c>
      <c r="C128" s="99" t="s">
        <v>250</v>
      </c>
      <c r="D128" s="107" t="s">
        <v>388</v>
      </c>
      <c r="E128" s="147">
        <v>1</v>
      </c>
      <c r="F128" s="147">
        <v>220</v>
      </c>
      <c r="G128" s="58">
        <v>0</v>
      </c>
      <c r="H128" s="125">
        <v>220</v>
      </c>
      <c r="I128" s="58">
        <v>0</v>
      </c>
      <c r="J128" s="58">
        <v>0</v>
      </c>
      <c r="K128" s="58">
        <f t="shared" si="1"/>
        <v>220</v>
      </c>
    </row>
    <row r="129" spans="1:11" ht="33">
      <c r="A129" s="82">
        <v>12011</v>
      </c>
      <c r="B129" s="89" t="s">
        <v>176</v>
      </c>
      <c r="C129" s="99" t="s">
        <v>203</v>
      </c>
      <c r="D129" s="117" t="s">
        <v>389</v>
      </c>
      <c r="E129" s="147">
        <v>1</v>
      </c>
      <c r="F129" s="147">
        <v>120</v>
      </c>
      <c r="G129" s="58">
        <v>0</v>
      </c>
      <c r="H129" s="125">
        <v>120</v>
      </c>
      <c r="I129" s="58">
        <v>0</v>
      </c>
      <c r="J129" s="58">
        <v>0</v>
      </c>
      <c r="K129" s="58">
        <f t="shared" si="1"/>
        <v>120</v>
      </c>
    </row>
    <row r="130" spans="1:11" ht="16.5">
      <c r="A130" s="130"/>
      <c r="B130" s="131" t="s">
        <v>165</v>
      </c>
      <c r="C130" s="132"/>
      <c r="D130" s="155"/>
      <c r="E130" s="145"/>
      <c r="F130" s="145"/>
      <c r="G130" s="64">
        <f>SUM(G127:G129)</f>
        <v>0</v>
      </c>
      <c r="H130" s="64">
        <f>SUM(H127:H129)</f>
        <v>740</v>
      </c>
      <c r="I130" s="64">
        <f>SUM(I127:I129)</f>
        <v>0</v>
      </c>
      <c r="J130" s="64">
        <f>SUM(J127:J129)</f>
        <v>0</v>
      </c>
      <c r="K130" s="64">
        <f>SUM(K127:K129)</f>
        <v>740</v>
      </c>
    </row>
    <row r="131" spans="1:11" ht="16.5">
      <c r="A131" s="82">
        <v>12012</v>
      </c>
      <c r="B131" s="91" t="s">
        <v>177</v>
      </c>
      <c r="C131" s="101" t="s">
        <v>204</v>
      </c>
      <c r="D131" s="118" t="s">
        <v>390</v>
      </c>
      <c r="E131" s="151">
        <v>20</v>
      </c>
      <c r="F131" s="151">
        <v>25</v>
      </c>
      <c r="G131" s="58">
        <v>0</v>
      </c>
      <c r="H131" s="125">
        <v>500</v>
      </c>
      <c r="I131" s="58">
        <v>0</v>
      </c>
      <c r="J131" s="58">
        <v>0</v>
      </c>
      <c r="K131" s="58">
        <f t="shared" si="1"/>
        <v>500</v>
      </c>
    </row>
    <row r="132" spans="1:11" ht="16.5">
      <c r="A132" s="82">
        <v>12012</v>
      </c>
      <c r="B132" s="91" t="s">
        <v>177</v>
      </c>
      <c r="C132" s="101" t="s">
        <v>251</v>
      </c>
      <c r="D132" s="118" t="s">
        <v>391</v>
      </c>
      <c r="E132" s="151">
        <v>1</v>
      </c>
      <c r="F132" s="151">
        <v>70</v>
      </c>
      <c r="G132" s="58">
        <v>0</v>
      </c>
      <c r="H132" s="125">
        <v>70</v>
      </c>
      <c r="I132" s="58">
        <v>0</v>
      </c>
      <c r="J132" s="58">
        <v>0</v>
      </c>
      <c r="K132" s="58">
        <f t="shared" si="1"/>
        <v>70</v>
      </c>
    </row>
    <row r="133" spans="1:11" ht="33">
      <c r="A133" s="82">
        <v>12012</v>
      </c>
      <c r="B133" s="91" t="s">
        <v>177</v>
      </c>
      <c r="C133" s="101" t="s">
        <v>252</v>
      </c>
      <c r="D133" s="118" t="s">
        <v>392</v>
      </c>
      <c r="E133" s="151">
        <v>1</v>
      </c>
      <c r="F133" s="151">
        <v>60</v>
      </c>
      <c r="G133" s="58">
        <v>0</v>
      </c>
      <c r="H133" s="125">
        <v>60</v>
      </c>
      <c r="I133" s="58">
        <v>0</v>
      </c>
      <c r="J133" s="58">
        <v>0</v>
      </c>
      <c r="K133" s="58">
        <f t="shared" si="1"/>
        <v>60</v>
      </c>
    </row>
    <row r="134" spans="1:11" ht="16.5">
      <c r="A134" s="82">
        <v>12012</v>
      </c>
      <c r="B134" s="91" t="s">
        <v>177</v>
      </c>
      <c r="C134" s="99" t="s">
        <v>253</v>
      </c>
      <c r="D134" s="118" t="s">
        <v>393</v>
      </c>
      <c r="E134" s="147">
        <v>17</v>
      </c>
      <c r="F134" s="147">
        <v>63</v>
      </c>
      <c r="G134" s="58">
        <v>0</v>
      </c>
      <c r="H134" s="125">
        <v>1074</v>
      </c>
      <c r="I134" s="58">
        <v>0</v>
      </c>
      <c r="J134" s="58">
        <v>0</v>
      </c>
      <c r="K134" s="58">
        <f t="shared" si="1"/>
        <v>1074</v>
      </c>
    </row>
    <row r="135" spans="1:11" ht="16.5">
      <c r="A135" s="156"/>
      <c r="B135" s="131" t="s">
        <v>165</v>
      </c>
      <c r="C135" s="132"/>
      <c r="D135" s="134"/>
      <c r="E135" s="157"/>
      <c r="F135" s="157"/>
      <c r="G135" s="64">
        <f>SUM(G131:G134)</f>
        <v>0</v>
      </c>
      <c r="H135" s="64">
        <f>SUM(H131:H134)</f>
        <v>1704</v>
      </c>
      <c r="I135" s="64">
        <f>SUM(I131:I134)</f>
        <v>0</v>
      </c>
      <c r="J135" s="64">
        <f>SUM(J131:J134)</f>
        <v>0</v>
      </c>
      <c r="K135" s="64">
        <f>SUM(K131:K134)</f>
        <v>1704</v>
      </c>
    </row>
    <row r="136" spans="1:11" ht="16.5">
      <c r="A136" s="82">
        <v>12013</v>
      </c>
      <c r="B136" s="89" t="s">
        <v>178</v>
      </c>
      <c r="C136" s="102" t="s">
        <v>254</v>
      </c>
      <c r="D136" s="83" t="s">
        <v>394</v>
      </c>
      <c r="E136" s="147">
        <v>58</v>
      </c>
      <c r="F136" s="147">
        <v>25</v>
      </c>
      <c r="G136" s="58">
        <v>0</v>
      </c>
      <c r="H136" s="125">
        <v>1450</v>
      </c>
      <c r="I136" s="58">
        <v>0</v>
      </c>
      <c r="J136" s="58">
        <v>0</v>
      </c>
      <c r="K136" s="58">
        <f t="shared" si="1"/>
        <v>1450</v>
      </c>
    </row>
    <row r="137" spans="1:11" ht="16.5">
      <c r="A137" s="82">
        <v>12013</v>
      </c>
      <c r="B137" s="89" t="s">
        <v>178</v>
      </c>
      <c r="C137" s="102" t="s">
        <v>254</v>
      </c>
      <c r="D137" s="83" t="s">
        <v>377</v>
      </c>
      <c r="E137" s="147">
        <v>20</v>
      </c>
      <c r="F137" s="147">
        <v>30</v>
      </c>
      <c r="G137" s="58">
        <v>0</v>
      </c>
      <c r="H137" s="125">
        <v>600</v>
      </c>
      <c r="I137" s="58">
        <v>0</v>
      </c>
      <c r="J137" s="58">
        <v>0</v>
      </c>
      <c r="K137" s="58">
        <f aca="true" t="shared" si="2" ref="K137:K200">SUM(G137:J137)</f>
        <v>600</v>
      </c>
    </row>
    <row r="138" spans="1:11" ht="16.5">
      <c r="A138" s="82">
        <v>12013</v>
      </c>
      <c r="B138" s="89" t="s">
        <v>178</v>
      </c>
      <c r="C138" s="102" t="s">
        <v>255</v>
      </c>
      <c r="D138" s="83" t="s">
        <v>380</v>
      </c>
      <c r="E138" s="147">
        <v>5</v>
      </c>
      <c r="F138" s="147">
        <v>20</v>
      </c>
      <c r="G138" s="58">
        <v>0</v>
      </c>
      <c r="H138" s="125">
        <v>100</v>
      </c>
      <c r="I138" s="58">
        <v>0</v>
      </c>
      <c r="J138" s="58">
        <v>0</v>
      </c>
      <c r="K138" s="58">
        <f t="shared" si="2"/>
        <v>100</v>
      </c>
    </row>
    <row r="139" spans="1:11" ht="16.5">
      <c r="A139" s="156"/>
      <c r="B139" s="131" t="s">
        <v>165</v>
      </c>
      <c r="C139" s="132"/>
      <c r="D139" s="134"/>
      <c r="E139" s="145"/>
      <c r="F139" s="145"/>
      <c r="G139" s="64">
        <f>SUM(G136:G138)</f>
        <v>0</v>
      </c>
      <c r="H139" s="64">
        <f>SUM(H136:H138)</f>
        <v>2150</v>
      </c>
      <c r="I139" s="64">
        <f>SUM(I136:I138)</f>
        <v>0</v>
      </c>
      <c r="J139" s="64">
        <f>SUM(J136:J138)</f>
        <v>0</v>
      </c>
      <c r="K139" s="64">
        <f>SUM(K136:K138)</f>
        <v>2150</v>
      </c>
    </row>
    <row r="140" spans="1:11" ht="16.5">
      <c r="A140" s="82">
        <v>12014</v>
      </c>
      <c r="B140" s="89" t="s">
        <v>179</v>
      </c>
      <c r="C140" s="103" t="s">
        <v>256</v>
      </c>
      <c r="D140" s="83" t="s">
        <v>395</v>
      </c>
      <c r="E140" s="140">
        <v>1</v>
      </c>
      <c r="F140" s="140">
        <v>98</v>
      </c>
      <c r="G140" s="58">
        <v>0</v>
      </c>
      <c r="H140" s="140">
        <v>98</v>
      </c>
      <c r="I140" s="58">
        <v>0</v>
      </c>
      <c r="J140" s="58">
        <v>0</v>
      </c>
      <c r="K140" s="58">
        <f t="shared" si="2"/>
        <v>98</v>
      </c>
    </row>
    <row r="141" spans="1:11" ht="16.5">
      <c r="A141" s="82">
        <v>12014</v>
      </c>
      <c r="B141" s="89" t="s">
        <v>179</v>
      </c>
      <c r="C141" s="103" t="s">
        <v>257</v>
      </c>
      <c r="D141" s="83" t="s">
        <v>396</v>
      </c>
      <c r="E141" s="140">
        <v>1</v>
      </c>
      <c r="F141" s="140">
        <v>20</v>
      </c>
      <c r="G141" s="58">
        <v>0</v>
      </c>
      <c r="H141" s="140">
        <v>20</v>
      </c>
      <c r="I141" s="58">
        <v>0</v>
      </c>
      <c r="J141" s="58">
        <v>0</v>
      </c>
      <c r="K141" s="58">
        <f t="shared" si="2"/>
        <v>20</v>
      </c>
    </row>
    <row r="142" spans="1:11" ht="16.5">
      <c r="A142" s="82">
        <v>12014</v>
      </c>
      <c r="B142" s="89" t="s">
        <v>179</v>
      </c>
      <c r="C142" s="103" t="s">
        <v>204</v>
      </c>
      <c r="D142" s="83" t="s">
        <v>363</v>
      </c>
      <c r="E142" s="140">
        <v>12</v>
      </c>
      <c r="F142" s="140">
        <v>25</v>
      </c>
      <c r="G142" s="58">
        <v>0</v>
      </c>
      <c r="H142" s="140">
        <v>300</v>
      </c>
      <c r="I142" s="58">
        <v>0</v>
      </c>
      <c r="J142" s="58">
        <v>0</v>
      </c>
      <c r="K142" s="58">
        <f t="shared" si="2"/>
        <v>300</v>
      </c>
    </row>
    <row r="143" spans="1:11" ht="16.5">
      <c r="A143" s="82">
        <v>12014</v>
      </c>
      <c r="B143" s="89" t="s">
        <v>179</v>
      </c>
      <c r="C143" s="103" t="s">
        <v>253</v>
      </c>
      <c r="D143" s="83" t="s">
        <v>397</v>
      </c>
      <c r="E143" s="140">
        <v>1</v>
      </c>
      <c r="F143" s="140">
        <v>35</v>
      </c>
      <c r="G143" s="58">
        <v>0</v>
      </c>
      <c r="H143" s="140">
        <v>35</v>
      </c>
      <c r="I143" s="58">
        <v>0</v>
      </c>
      <c r="J143" s="58">
        <v>0</v>
      </c>
      <c r="K143" s="58">
        <f t="shared" si="2"/>
        <v>35</v>
      </c>
    </row>
    <row r="144" spans="1:11" ht="16.5">
      <c r="A144" s="82">
        <v>12014</v>
      </c>
      <c r="B144" s="89" t="s">
        <v>179</v>
      </c>
      <c r="C144" s="103" t="s">
        <v>253</v>
      </c>
      <c r="D144" s="83" t="s">
        <v>398</v>
      </c>
      <c r="E144" s="140">
        <v>1</v>
      </c>
      <c r="F144" s="140">
        <v>28</v>
      </c>
      <c r="G144" s="58">
        <v>0</v>
      </c>
      <c r="H144" s="140">
        <v>28</v>
      </c>
      <c r="I144" s="58">
        <v>0</v>
      </c>
      <c r="J144" s="58">
        <v>0</v>
      </c>
      <c r="K144" s="58">
        <f t="shared" si="2"/>
        <v>28</v>
      </c>
    </row>
    <row r="145" spans="1:11" ht="16.5">
      <c r="A145" s="82">
        <v>12014</v>
      </c>
      <c r="B145" s="89" t="s">
        <v>179</v>
      </c>
      <c r="C145" s="103" t="s">
        <v>253</v>
      </c>
      <c r="D145" s="83" t="s">
        <v>399</v>
      </c>
      <c r="E145" s="140">
        <v>1</v>
      </c>
      <c r="F145" s="140">
        <v>210</v>
      </c>
      <c r="G145" s="58">
        <v>0</v>
      </c>
      <c r="H145" s="140">
        <v>210</v>
      </c>
      <c r="I145" s="58">
        <v>0</v>
      </c>
      <c r="J145" s="58">
        <v>0</v>
      </c>
      <c r="K145" s="58">
        <f t="shared" si="2"/>
        <v>210</v>
      </c>
    </row>
    <row r="146" spans="1:11" ht="16.5">
      <c r="A146" s="82">
        <v>12014</v>
      </c>
      <c r="B146" s="89" t="s">
        <v>179</v>
      </c>
      <c r="C146" s="103" t="s">
        <v>253</v>
      </c>
      <c r="D146" s="83" t="s">
        <v>400</v>
      </c>
      <c r="E146" s="140">
        <v>1</v>
      </c>
      <c r="F146" s="140">
        <v>190</v>
      </c>
      <c r="G146" s="58">
        <v>0</v>
      </c>
      <c r="H146" s="140">
        <v>190</v>
      </c>
      <c r="I146" s="58">
        <v>0</v>
      </c>
      <c r="J146" s="58">
        <v>0</v>
      </c>
      <c r="K146" s="58">
        <f t="shared" si="2"/>
        <v>190</v>
      </c>
    </row>
    <row r="147" spans="1:11" ht="16.5">
      <c r="A147" s="82">
        <v>12014</v>
      </c>
      <c r="B147" s="89" t="s">
        <v>179</v>
      </c>
      <c r="C147" s="103" t="s">
        <v>253</v>
      </c>
      <c r="D147" s="83" t="s">
        <v>401</v>
      </c>
      <c r="E147" s="140">
        <v>1</v>
      </c>
      <c r="F147" s="140">
        <v>180</v>
      </c>
      <c r="G147" s="58">
        <v>0</v>
      </c>
      <c r="H147" s="140">
        <v>180</v>
      </c>
      <c r="I147" s="58">
        <v>0</v>
      </c>
      <c r="J147" s="58">
        <v>0</v>
      </c>
      <c r="K147" s="58">
        <f t="shared" si="2"/>
        <v>180</v>
      </c>
    </row>
    <row r="148" spans="1:11" ht="16.5">
      <c r="A148" s="82">
        <v>12014</v>
      </c>
      <c r="B148" s="89" t="s">
        <v>179</v>
      </c>
      <c r="C148" s="103" t="s">
        <v>253</v>
      </c>
      <c r="D148" s="83" t="s">
        <v>402</v>
      </c>
      <c r="E148" s="140">
        <v>1</v>
      </c>
      <c r="F148" s="140">
        <v>40</v>
      </c>
      <c r="G148" s="58">
        <v>0</v>
      </c>
      <c r="H148" s="140">
        <v>40</v>
      </c>
      <c r="I148" s="58">
        <v>0</v>
      </c>
      <c r="J148" s="58">
        <v>0</v>
      </c>
      <c r="K148" s="58">
        <f t="shared" si="2"/>
        <v>40</v>
      </c>
    </row>
    <row r="149" spans="1:11" ht="16.5">
      <c r="A149" s="82">
        <v>12014</v>
      </c>
      <c r="B149" s="89" t="s">
        <v>179</v>
      </c>
      <c r="C149" s="103" t="s">
        <v>253</v>
      </c>
      <c r="D149" s="83" t="s">
        <v>403</v>
      </c>
      <c r="E149" s="140">
        <v>1</v>
      </c>
      <c r="F149" s="140">
        <v>30</v>
      </c>
      <c r="G149" s="58">
        <v>0</v>
      </c>
      <c r="H149" s="140">
        <v>30</v>
      </c>
      <c r="I149" s="58">
        <v>0</v>
      </c>
      <c r="J149" s="58">
        <v>0</v>
      </c>
      <c r="K149" s="58">
        <f t="shared" si="2"/>
        <v>30</v>
      </c>
    </row>
    <row r="150" spans="1:11" ht="16.5">
      <c r="A150" s="82">
        <v>12014</v>
      </c>
      <c r="B150" s="89" t="s">
        <v>179</v>
      </c>
      <c r="C150" s="103" t="s">
        <v>253</v>
      </c>
      <c r="D150" s="83" t="s">
        <v>404</v>
      </c>
      <c r="E150" s="140">
        <v>1</v>
      </c>
      <c r="F150" s="140">
        <v>210</v>
      </c>
      <c r="G150" s="58">
        <v>0</v>
      </c>
      <c r="H150" s="140">
        <v>210</v>
      </c>
      <c r="I150" s="58">
        <v>0</v>
      </c>
      <c r="J150" s="58">
        <v>0</v>
      </c>
      <c r="K150" s="58">
        <f t="shared" si="2"/>
        <v>210</v>
      </c>
    </row>
    <row r="151" spans="1:11" ht="16.5">
      <c r="A151" s="82">
        <v>12014</v>
      </c>
      <c r="B151" s="89" t="s">
        <v>179</v>
      </c>
      <c r="C151" s="103" t="s">
        <v>253</v>
      </c>
      <c r="D151" s="83" t="s">
        <v>405</v>
      </c>
      <c r="E151" s="140">
        <v>1</v>
      </c>
      <c r="F151" s="140">
        <v>175</v>
      </c>
      <c r="G151" s="58">
        <v>0</v>
      </c>
      <c r="H151" s="140">
        <v>175</v>
      </c>
      <c r="I151" s="58">
        <v>0</v>
      </c>
      <c r="J151" s="58">
        <v>0</v>
      </c>
      <c r="K151" s="58">
        <f t="shared" si="2"/>
        <v>175</v>
      </c>
    </row>
    <row r="152" spans="1:11" ht="16.5">
      <c r="A152" s="82">
        <v>12014</v>
      </c>
      <c r="B152" s="89" t="s">
        <v>179</v>
      </c>
      <c r="C152" s="103" t="s">
        <v>253</v>
      </c>
      <c r="D152" s="83" t="s">
        <v>406</v>
      </c>
      <c r="E152" s="140">
        <v>1</v>
      </c>
      <c r="F152" s="140">
        <v>165</v>
      </c>
      <c r="G152" s="58">
        <v>0</v>
      </c>
      <c r="H152" s="140">
        <v>165</v>
      </c>
      <c r="I152" s="58">
        <v>0</v>
      </c>
      <c r="J152" s="58">
        <v>0</v>
      </c>
      <c r="K152" s="58">
        <f t="shared" si="2"/>
        <v>165</v>
      </c>
    </row>
    <row r="153" spans="1:11" ht="16.5">
      <c r="A153" s="82">
        <v>12014</v>
      </c>
      <c r="B153" s="89" t="s">
        <v>179</v>
      </c>
      <c r="C153" s="103" t="s">
        <v>253</v>
      </c>
      <c r="D153" s="83" t="s">
        <v>407</v>
      </c>
      <c r="E153" s="140">
        <v>1</v>
      </c>
      <c r="F153" s="140">
        <v>180</v>
      </c>
      <c r="G153" s="58">
        <v>0</v>
      </c>
      <c r="H153" s="140">
        <v>180</v>
      </c>
      <c r="I153" s="58">
        <v>0</v>
      </c>
      <c r="J153" s="58">
        <v>0</v>
      </c>
      <c r="K153" s="58">
        <f t="shared" si="2"/>
        <v>180</v>
      </c>
    </row>
    <row r="154" spans="1:11" ht="16.5">
      <c r="A154" s="82">
        <v>12014</v>
      </c>
      <c r="B154" s="89" t="s">
        <v>179</v>
      </c>
      <c r="C154" s="103" t="s">
        <v>253</v>
      </c>
      <c r="D154" s="83" t="s">
        <v>408</v>
      </c>
      <c r="E154" s="140">
        <v>1</v>
      </c>
      <c r="F154" s="140">
        <v>25</v>
      </c>
      <c r="G154" s="58">
        <v>0</v>
      </c>
      <c r="H154" s="140">
        <v>25</v>
      </c>
      <c r="I154" s="58">
        <v>0</v>
      </c>
      <c r="J154" s="58">
        <v>0</v>
      </c>
      <c r="K154" s="58">
        <f t="shared" si="2"/>
        <v>25</v>
      </c>
    </row>
    <row r="155" spans="1:11" ht="16.5">
      <c r="A155" s="82">
        <v>12014</v>
      </c>
      <c r="B155" s="89" t="s">
        <v>179</v>
      </c>
      <c r="C155" s="103" t="s">
        <v>253</v>
      </c>
      <c r="D155" s="83" t="s">
        <v>409</v>
      </c>
      <c r="E155" s="140">
        <v>1</v>
      </c>
      <c r="F155" s="140">
        <v>160</v>
      </c>
      <c r="G155" s="58">
        <v>0</v>
      </c>
      <c r="H155" s="140">
        <v>160</v>
      </c>
      <c r="I155" s="58">
        <v>0</v>
      </c>
      <c r="J155" s="58">
        <v>0</v>
      </c>
      <c r="K155" s="58">
        <f t="shared" si="2"/>
        <v>160</v>
      </c>
    </row>
    <row r="156" spans="1:11" ht="16.5">
      <c r="A156" s="82">
        <v>12014</v>
      </c>
      <c r="B156" s="89" t="s">
        <v>179</v>
      </c>
      <c r="C156" s="103" t="s">
        <v>253</v>
      </c>
      <c r="D156" s="83" t="s">
        <v>410</v>
      </c>
      <c r="E156" s="140">
        <v>1</v>
      </c>
      <c r="F156" s="140">
        <v>160</v>
      </c>
      <c r="G156" s="58">
        <v>0</v>
      </c>
      <c r="H156" s="140">
        <v>160</v>
      </c>
      <c r="I156" s="58">
        <v>0</v>
      </c>
      <c r="J156" s="58">
        <v>0</v>
      </c>
      <c r="K156" s="58">
        <f t="shared" si="2"/>
        <v>160</v>
      </c>
    </row>
    <row r="157" spans="1:11" ht="16.5">
      <c r="A157" s="82">
        <v>12014</v>
      </c>
      <c r="B157" s="89" t="s">
        <v>179</v>
      </c>
      <c r="C157" s="103" t="s">
        <v>253</v>
      </c>
      <c r="D157" s="83" t="s">
        <v>411</v>
      </c>
      <c r="E157" s="140">
        <v>1</v>
      </c>
      <c r="F157" s="140">
        <v>260</v>
      </c>
      <c r="G157" s="58">
        <v>0</v>
      </c>
      <c r="H157" s="140">
        <v>260</v>
      </c>
      <c r="I157" s="58">
        <v>0</v>
      </c>
      <c r="J157" s="58">
        <v>0</v>
      </c>
      <c r="K157" s="58">
        <f t="shared" si="2"/>
        <v>260</v>
      </c>
    </row>
    <row r="158" spans="1:11" ht="16.5">
      <c r="A158" s="82">
        <v>12014</v>
      </c>
      <c r="B158" s="89" t="s">
        <v>179</v>
      </c>
      <c r="C158" s="103" t="s">
        <v>253</v>
      </c>
      <c r="D158" s="83" t="s">
        <v>412</v>
      </c>
      <c r="E158" s="140">
        <v>2</v>
      </c>
      <c r="F158" s="140">
        <v>92</v>
      </c>
      <c r="G158" s="58">
        <v>0</v>
      </c>
      <c r="H158" s="140">
        <v>184</v>
      </c>
      <c r="I158" s="58">
        <v>0</v>
      </c>
      <c r="J158" s="58">
        <v>0</v>
      </c>
      <c r="K158" s="58">
        <f t="shared" si="2"/>
        <v>184</v>
      </c>
    </row>
    <row r="159" spans="1:11" ht="16.5">
      <c r="A159" s="130"/>
      <c r="B159" s="131" t="s">
        <v>165</v>
      </c>
      <c r="C159" s="132"/>
      <c r="D159" s="134"/>
      <c r="E159" s="145"/>
      <c r="F159" s="145"/>
      <c r="G159" s="64">
        <f>SUM(G140:G158)</f>
        <v>0</v>
      </c>
      <c r="H159" s="64">
        <f>SUM(H140:H158)</f>
        <v>2650</v>
      </c>
      <c r="I159" s="64">
        <f>SUM(I140:I158)</f>
        <v>0</v>
      </c>
      <c r="J159" s="64">
        <f>SUM(J140:J158)</f>
        <v>0</v>
      </c>
      <c r="K159" s="64">
        <f>SUM(K140:K158)</f>
        <v>2650</v>
      </c>
    </row>
    <row r="160" spans="1:11" ht="16.5">
      <c r="A160" s="86">
        <v>12015</v>
      </c>
      <c r="B160" s="87" t="s">
        <v>180</v>
      </c>
      <c r="C160" s="104" t="s">
        <v>258</v>
      </c>
      <c r="D160" s="119" t="s">
        <v>413</v>
      </c>
      <c r="E160" s="127">
        <v>1</v>
      </c>
      <c r="F160" s="127">
        <v>20</v>
      </c>
      <c r="G160" s="58">
        <v>0</v>
      </c>
      <c r="H160" s="127">
        <v>20</v>
      </c>
      <c r="I160" s="58">
        <v>0</v>
      </c>
      <c r="J160" s="58">
        <v>0</v>
      </c>
      <c r="K160" s="58">
        <f t="shared" si="2"/>
        <v>20</v>
      </c>
    </row>
    <row r="161" spans="1:11" ht="16.5">
      <c r="A161" s="86">
        <v>12015</v>
      </c>
      <c r="B161" s="87" t="s">
        <v>180</v>
      </c>
      <c r="C161" s="104" t="s">
        <v>212</v>
      </c>
      <c r="D161" s="119" t="s">
        <v>414</v>
      </c>
      <c r="E161" s="127">
        <v>2</v>
      </c>
      <c r="F161" s="127">
        <v>320</v>
      </c>
      <c r="G161" s="58">
        <v>0</v>
      </c>
      <c r="H161" s="127">
        <v>640</v>
      </c>
      <c r="I161" s="58">
        <v>0</v>
      </c>
      <c r="J161" s="58">
        <v>0</v>
      </c>
      <c r="K161" s="58">
        <f t="shared" si="2"/>
        <v>640</v>
      </c>
    </row>
    <row r="162" spans="1:11" ht="16.5">
      <c r="A162" s="86">
        <v>12015</v>
      </c>
      <c r="B162" s="87" t="s">
        <v>180</v>
      </c>
      <c r="C162" s="104" t="s">
        <v>204</v>
      </c>
      <c r="D162" s="119" t="s">
        <v>415</v>
      </c>
      <c r="E162" s="127">
        <v>4</v>
      </c>
      <c r="F162" s="127">
        <v>25</v>
      </c>
      <c r="G162" s="58">
        <v>0</v>
      </c>
      <c r="H162" s="127">
        <v>100</v>
      </c>
      <c r="I162" s="58">
        <v>0</v>
      </c>
      <c r="J162" s="58">
        <v>0</v>
      </c>
      <c r="K162" s="58">
        <f t="shared" si="2"/>
        <v>100</v>
      </c>
    </row>
    <row r="163" spans="1:11" ht="16.5">
      <c r="A163" s="86">
        <v>12015</v>
      </c>
      <c r="B163" s="87" t="s">
        <v>180</v>
      </c>
      <c r="C163" s="104" t="s">
        <v>206</v>
      </c>
      <c r="D163" s="119" t="s">
        <v>416</v>
      </c>
      <c r="E163" s="127">
        <v>2</v>
      </c>
      <c r="F163" s="127">
        <v>70</v>
      </c>
      <c r="G163" s="58">
        <v>0</v>
      </c>
      <c r="H163" s="127">
        <v>140</v>
      </c>
      <c r="I163" s="58">
        <v>0</v>
      </c>
      <c r="J163" s="58">
        <v>0</v>
      </c>
      <c r="K163" s="58">
        <f t="shared" si="2"/>
        <v>140</v>
      </c>
    </row>
    <row r="164" spans="1:11" ht="16.5">
      <c r="A164" s="86">
        <v>12015</v>
      </c>
      <c r="B164" s="87" t="s">
        <v>180</v>
      </c>
      <c r="C164" s="104" t="s">
        <v>206</v>
      </c>
      <c r="D164" s="119" t="s">
        <v>417</v>
      </c>
      <c r="E164" s="127">
        <v>2</v>
      </c>
      <c r="F164" s="127">
        <v>140</v>
      </c>
      <c r="G164" s="58">
        <v>0</v>
      </c>
      <c r="H164" s="127">
        <v>280</v>
      </c>
      <c r="I164" s="58">
        <v>0</v>
      </c>
      <c r="J164" s="58">
        <v>0</v>
      </c>
      <c r="K164" s="58">
        <f t="shared" si="2"/>
        <v>280</v>
      </c>
    </row>
    <row r="165" spans="1:11" ht="16.5">
      <c r="A165" s="86">
        <v>12015</v>
      </c>
      <c r="B165" s="87" t="s">
        <v>180</v>
      </c>
      <c r="C165" s="105" t="s">
        <v>231</v>
      </c>
      <c r="D165" s="120" t="s">
        <v>418</v>
      </c>
      <c r="E165" s="128">
        <v>3</v>
      </c>
      <c r="F165" s="128">
        <v>12</v>
      </c>
      <c r="G165" s="58">
        <v>0</v>
      </c>
      <c r="H165" s="128">
        <v>36</v>
      </c>
      <c r="I165" s="58">
        <v>0</v>
      </c>
      <c r="J165" s="58">
        <v>0</v>
      </c>
      <c r="K165" s="58">
        <f t="shared" si="2"/>
        <v>36</v>
      </c>
    </row>
    <row r="166" spans="1:11" ht="16.5">
      <c r="A166" s="86">
        <v>12015</v>
      </c>
      <c r="B166" s="87" t="s">
        <v>180</v>
      </c>
      <c r="C166" s="105" t="s">
        <v>259</v>
      </c>
      <c r="D166" s="120" t="s">
        <v>419</v>
      </c>
      <c r="E166" s="128">
        <v>1</v>
      </c>
      <c r="F166" s="128">
        <v>11</v>
      </c>
      <c r="G166" s="58">
        <v>0</v>
      </c>
      <c r="H166" s="128">
        <v>11</v>
      </c>
      <c r="I166" s="58">
        <v>0</v>
      </c>
      <c r="J166" s="58">
        <v>0</v>
      </c>
      <c r="K166" s="58">
        <f t="shared" si="2"/>
        <v>11</v>
      </c>
    </row>
    <row r="167" spans="1:11" ht="16.5">
      <c r="A167" s="86">
        <v>12015</v>
      </c>
      <c r="B167" s="87" t="s">
        <v>180</v>
      </c>
      <c r="C167" s="104" t="s">
        <v>260</v>
      </c>
      <c r="D167" s="119" t="s">
        <v>420</v>
      </c>
      <c r="E167" s="127">
        <v>2</v>
      </c>
      <c r="F167" s="127">
        <v>12</v>
      </c>
      <c r="G167" s="58">
        <v>0</v>
      </c>
      <c r="H167" s="129">
        <v>24</v>
      </c>
      <c r="I167" s="58">
        <v>0</v>
      </c>
      <c r="J167" s="58">
        <v>0</v>
      </c>
      <c r="K167" s="58">
        <f t="shared" si="2"/>
        <v>24</v>
      </c>
    </row>
    <row r="168" spans="1:11" ht="16.5">
      <c r="A168" s="130"/>
      <c r="B168" s="131" t="s">
        <v>165</v>
      </c>
      <c r="C168" s="132"/>
      <c r="D168" s="158"/>
      <c r="E168" s="159"/>
      <c r="F168" s="159"/>
      <c r="G168" s="64">
        <f>SUM(G160:G167)</f>
        <v>0</v>
      </c>
      <c r="H168" s="64">
        <f>SUM(H160:H167)</f>
        <v>1251</v>
      </c>
      <c r="I168" s="64">
        <f>SUM(I160:I167)</f>
        <v>0</v>
      </c>
      <c r="J168" s="64">
        <f>SUM(J160:J167)</f>
        <v>0</v>
      </c>
      <c r="K168" s="64">
        <f>SUM(K160:K167)</f>
        <v>1251</v>
      </c>
    </row>
    <row r="169" spans="1:11" ht="16.5">
      <c r="A169" s="82">
        <v>12016</v>
      </c>
      <c r="B169" s="89" t="s">
        <v>181</v>
      </c>
      <c r="C169" s="99">
        <v>3140101</v>
      </c>
      <c r="D169" s="115" t="s">
        <v>421</v>
      </c>
      <c r="E169" s="149">
        <v>45</v>
      </c>
      <c r="F169" s="149">
        <v>25</v>
      </c>
      <c r="G169" s="58">
        <v>0</v>
      </c>
      <c r="H169" s="125">
        <v>1125</v>
      </c>
      <c r="I169" s="58">
        <v>0</v>
      </c>
      <c r="J169" s="58">
        <v>0</v>
      </c>
      <c r="K169" s="58">
        <f t="shared" si="2"/>
        <v>1125</v>
      </c>
    </row>
    <row r="170" spans="1:11" ht="16.5">
      <c r="A170" s="82">
        <v>12016</v>
      </c>
      <c r="B170" s="89" t="s">
        <v>181</v>
      </c>
      <c r="C170" s="99">
        <v>3070114</v>
      </c>
      <c r="D170" s="115" t="s">
        <v>422</v>
      </c>
      <c r="E170" s="147">
        <v>1</v>
      </c>
      <c r="F170" s="147">
        <v>50</v>
      </c>
      <c r="G170" s="58">
        <v>0</v>
      </c>
      <c r="H170" s="125">
        <v>50</v>
      </c>
      <c r="I170" s="58">
        <v>0</v>
      </c>
      <c r="J170" s="58">
        <v>0</v>
      </c>
      <c r="K170" s="58">
        <f t="shared" si="2"/>
        <v>50</v>
      </c>
    </row>
    <row r="171" spans="1:11" ht="16.5">
      <c r="A171" s="82">
        <v>12016</v>
      </c>
      <c r="B171" s="89" t="s">
        <v>181</v>
      </c>
      <c r="C171" s="99">
        <v>3013403</v>
      </c>
      <c r="D171" s="115" t="s">
        <v>423</v>
      </c>
      <c r="E171" s="147">
        <v>2</v>
      </c>
      <c r="F171" s="147">
        <v>150</v>
      </c>
      <c r="G171" s="58">
        <v>0</v>
      </c>
      <c r="H171" s="125">
        <v>300</v>
      </c>
      <c r="I171" s="58">
        <v>0</v>
      </c>
      <c r="J171" s="58">
        <v>0</v>
      </c>
      <c r="K171" s="58">
        <f t="shared" si="2"/>
        <v>300</v>
      </c>
    </row>
    <row r="172" spans="1:11" ht="16.5">
      <c r="A172" s="82">
        <v>12016</v>
      </c>
      <c r="B172" s="89" t="s">
        <v>181</v>
      </c>
      <c r="C172" s="99">
        <v>3013001</v>
      </c>
      <c r="D172" s="115" t="s">
        <v>424</v>
      </c>
      <c r="E172" s="149">
        <v>1</v>
      </c>
      <c r="F172" s="149">
        <v>50</v>
      </c>
      <c r="G172" s="58">
        <v>0</v>
      </c>
      <c r="H172" s="125">
        <v>50</v>
      </c>
      <c r="I172" s="58">
        <v>0</v>
      </c>
      <c r="J172" s="58">
        <v>0</v>
      </c>
      <c r="K172" s="58">
        <f t="shared" si="2"/>
        <v>50</v>
      </c>
    </row>
    <row r="173" spans="1:11" ht="16.5">
      <c r="A173" s="82">
        <v>12016</v>
      </c>
      <c r="B173" s="89" t="s">
        <v>181</v>
      </c>
      <c r="C173" s="99">
        <v>3013001</v>
      </c>
      <c r="D173" s="115" t="s">
        <v>425</v>
      </c>
      <c r="E173" s="149">
        <v>1</v>
      </c>
      <c r="F173" s="149">
        <v>180</v>
      </c>
      <c r="G173" s="58">
        <v>0</v>
      </c>
      <c r="H173" s="125">
        <v>180</v>
      </c>
      <c r="I173" s="58">
        <v>0</v>
      </c>
      <c r="J173" s="58">
        <v>0</v>
      </c>
      <c r="K173" s="58">
        <f t="shared" si="2"/>
        <v>180</v>
      </c>
    </row>
    <row r="174" spans="1:11" ht="16.5">
      <c r="A174" s="82">
        <v>12016</v>
      </c>
      <c r="B174" s="89" t="s">
        <v>181</v>
      </c>
      <c r="C174" s="99">
        <v>3100506</v>
      </c>
      <c r="D174" s="115" t="s">
        <v>426</v>
      </c>
      <c r="E174" s="149">
        <v>1</v>
      </c>
      <c r="F174" s="149">
        <v>200</v>
      </c>
      <c r="G174" s="58">
        <v>0</v>
      </c>
      <c r="H174" s="125">
        <v>200</v>
      </c>
      <c r="I174" s="58">
        <v>0</v>
      </c>
      <c r="J174" s="58">
        <v>0</v>
      </c>
      <c r="K174" s="58">
        <f t="shared" si="2"/>
        <v>200</v>
      </c>
    </row>
    <row r="175" spans="1:11" ht="31.5">
      <c r="A175" s="82">
        <v>12016</v>
      </c>
      <c r="B175" s="89" t="s">
        <v>181</v>
      </c>
      <c r="C175" s="99">
        <v>3013801</v>
      </c>
      <c r="D175" s="121" t="s">
        <v>427</v>
      </c>
      <c r="E175" s="149">
        <v>1</v>
      </c>
      <c r="F175" s="149">
        <v>100</v>
      </c>
      <c r="G175" s="58">
        <v>0</v>
      </c>
      <c r="H175" s="125">
        <v>100</v>
      </c>
      <c r="I175" s="58">
        <v>0</v>
      </c>
      <c r="J175" s="58">
        <v>0</v>
      </c>
      <c r="K175" s="58">
        <f t="shared" si="2"/>
        <v>100</v>
      </c>
    </row>
    <row r="176" spans="1:11" ht="16.5">
      <c r="A176" s="82">
        <v>12016</v>
      </c>
      <c r="B176" s="89" t="s">
        <v>181</v>
      </c>
      <c r="C176" s="99">
        <v>3140308</v>
      </c>
      <c r="D176" s="115" t="s">
        <v>428</v>
      </c>
      <c r="E176" s="149">
        <v>3</v>
      </c>
      <c r="F176" s="149">
        <v>35</v>
      </c>
      <c r="G176" s="58">
        <v>0</v>
      </c>
      <c r="H176" s="125">
        <v>105</v>
      </c>
      <c r="I176" s="58">
        <v>0</v>
      </c>
      <c r="J176" s="58">
        <v>0</v>
      </c>
      <c r="K176" s="58">
        <f t="shared" si="2"/>
        <v>105</v>
      </c>
    </row>
    <row r="177" spans="1:11" ht="16.5">
      <c r="A177" s="82">
        <v>12016</v>
      </c>
      <c r="B177" s="89" t="s">
        <v>181</v>
      </c>
      <c r="C177" s="99">
        <v>3140305</v>
      </c>
      <c r="D177" s="115" t="s">
        <v>429</v>
      </c>
      <c r="E177" s="149">
        <v>1</v>
      </c>
      <c r="F177" s="149">
        <v>85</v>
      </c>
      <c r="G177" s="58">
        <v>0</v>
      </c>
      <c r="H177" s="125">
        <v>85</v>
      </c>
      <c r="I177" s="58">
        <v>0</v>
      </c>
      <c r="J177" s="58">
        <v>0</v>
      </c>
      <c r="K177" s="58">
        <f t="shared" si="2"/>
        <v>85</v>
      </c>
    </row>
    <row r="178" spans="1:11" ht="16.5">
      <c r="A178" s="82">
        <v>12016</v>
      </c>
      <c r="B178" s="89" t="s">
        <v>181</v>
      </c>
      <c r="C178" s="99">
        <v>3140308</v>
      </c>
      <c r="D178" s="115" t="s">
        <v>430</v>
      </c>
      <c r="E178" s="149">
        <v>1</v>
      </c>
      <c r="F178" s="149">
        <v>10</v>
      </c>
      <c r="G178" s="58">
        <v>0</v>
      </c>
      <c r="H178" s="125">
        <v>10</v>
      </c>
      <c r="I178" s="58">
        <v>0</v>
      </c>
      <c r="J178" s="58">
        <v>0</v>
      </c>
      <c r="K178" s="58">
        <f t="shared" si="2"/>
        <v>10</v>
      </c>
    </row>
    <row r="179" spans="1:11" ht="16.5">
      <c r="A179" s="130"/>
      <c r="B179" s="131" t="s">
        <v>165</v>
      </c>
      <c r="C179" s="132"/>
      <c r="D179" s="134"/>
      <c r="E179" s="145"/>
      <c r="F179" s="145"/>
      <c r="G179" s="64">
        <f>SUM(G169:G178)</f>
        <v>0</v>
      </c>
      <c r="H179" s="64">
        <f>SUM(H169:H178)</f>
        <v>2205</v>
      </c>
      <c r="I179" s="64">
        <f>SUM(I169:I178)</f>
        <v>0</v>
      </c>
      <c r="J179" s="64">
        <f>SUM(J169:J178)</f>
        <v>0</v>
      </c>
      <c r="K179" s="64">
        <f>SUM(K169:K178)</f>
        <v>2205</v>
      </c>
    </row>
    <row r="180" spans="1:11" ht="16.5">
      <c r="A180" s="82">
        <v>12017</v>
      </c>
      <c r="B180" s="89" t="s">
        <v>182</v>
      </c>
      <c r="C180" s="99" t="s">
        <v>204</v>
      </c>
      <c r="D180" s="115" t="s">
        <v>363</v>
      </c>
      <c r="E180" s="149">
        <v>11</v>
      </c>
      <c r="F180" s="149">
        <v>25</v>
      </c>
      <c r="G180" s="58">
        <v>0</v>
      </c>
      <c r="H180" s="125">
        <v>275</v>
      </c>
      <c r="I180" s="58">
        <v>0</v>
      </c>
      <c r="J180" s="58">
        <v>0</v>
      </c>
      <c r="K180" s="58">
        <f t="shared" si="2"/>
        <v>275</v>
      </c>
    </row>
    <row r="181" spans="1:11" ht="16.5">
      <c r="A181" s="82">
        <v>12017</v>
      </c>
      <c r="B181" s="89" t="s">
        <v>182</v>
      </c>
      <c r="C181" s="99" t="s">
        <v>210</v>
      </c>
      <c r="D181" s="115" t="s">
        <v>431</v>
      </c>
      <c r="E181" s="149">
        <v>2</v>
      </c>
      <c r="F181" s="149">
        <v>20</v>
      </c>
      <c r="G181" s="58">
        <v>0</v>
      </c>
      <c r="H181" s="125">
        <v>40</v>
      </c>
      <c r="I181" s="58">
        <v>0</v>
      </c>
      <c r="J181" s="58">
        <v>0</v>
      </c>
      <c r="K181" s="58">
        <f t="shared" si="2"/>
        <v>40</v>
      </c>
    </row>
    <row r="182" spans="1:11" ht="33">
      <c r="A182" s="82">
        <v>12017</v>
      </c>
      <c r="B182" s="89" t="s">
        <v>182</v>
      </c>
      <c r="C182" s="99" t="s">
        <v>261</v>
      </c>
      <c r="D182" s="115" t="s">
        <v>419</v>
      </c>
      <c r="E182" s="149">
        <v>2</v>
      </c>
      <c r="F182" s="149">
        <v>25</v>
      </c>
      <c r="G182" s="58">
        <v>0</v>
      </c>
      <c r="H182" s="125">
        <v>50</v>
      </c>
      <c r="I182" s="58">
        <v>0</v>
      </c>
      <c r="J182" s="58">
        <v>0</v>
      </c>
      <c r="K182" s="58">
        <f t="shared" si="2"/>
        <v>50</v>
      </c>
    </row>
    <row r="183" spans="1:11" ht="16.5">
      <c r="A183" s="82">
        <v>12017</v>
      </c>
      <c r="B183" s="89" t="s">
        <v>182</v>
      </c>
      <c r="C183" s="99" t="s">
        <v>262</v>
      </c>
      <c r="D183" s="115" t="s">
        <v>432</v>
      </c>
      <c r="E183" s="149">
        <v>1</v>
      </c>
      <c r="F183" s="149">
        <v>42</v>
      </c>
      <c r="G183" s="58">
        <v>0</v>
      </c>
      <c r="H183" s="125">
        <v>42</v>
      </c>
      <c r="I183" s="58">
        <v>0</v>
      </c>
      <c r="J183" s="58">
        <v>0</v>
      </c>
      <c r="K183" s="58">
        <f t="shared" si="2"/>
        <v>42</v>
      </c>
    </row>
    <row r="184" spans="1:11" ht="16.5">
      <c r="A184" s="82">
        <v>12017</v>
      </c>
      <c r="B184" s="89" t="s">
        <v>182</v>
      </c>
      <c r="C184" s="99" t="s">
        <v>263</v>
      </c>
      <c r="D184" s="115" t="s">
        <v>433</v>
      </c>
      <c r="E184" s="149">
        <v>1</v>
      </c>
      <c r="F184" s="149">
        <v>17</v>
      </c>
      <c r="G184" s="58">
        <v>0</v>
      </c>
      <c r="H184" s="125">
        <v>17</v>
      </c>
      <c r="I184" s="58">
        <v>0</v>
      </c>
      <c r="J184" s="58">
        <v>0</v>
      </c>
      <c r="K184" s="58">
        <f t="shared" si="2"/>
        <v>17</v>
      </c>
    </row>
    <row r="185" spans="1:11" ht="16.5">
      <c r="A185" s="82">
        <v>12017</v>
      </c>
      <c r="B185" s="89" t="s">
        <v>182</v>
      </c>
      <c r="C185" s="99" t="s">
        <v>249</v>
      </c>
      <c r="D185" s="115" t="s">
        <v>434</v>
      </c>
      <c r="E185" s="149">
        <v>1</v>
      </c>
      <c r="F185" s="149">
        <v>12</v>
      </c>
      <c r="G185" s="58">
        <v>0</v>
      </c>
      <c r="H185" s="125">
        <v>12</v>
      </c>
      <c r="I185" s="58">
        <v>0</v>
      </c>
      <c r="J185" s="58">
        <v>0</v>
      </c>
      <c r="K185" s="58">
        <f t="shared" si="2"/>
        <v>12</v>
      </c>
    </row>
    <row r="186" spans="1:11" ht="16.5">
      <c r="A186" s="82">
        <v>12017</v>
      </c>
      <c r="B186" s="89" t="s">
        <v>182</v>
      </c>
      <c r="C186" s="99" t="s">
        <v>262</v>
      </c>
      <c r="D186" s="115" t="s">
        <v>435</v>
      </c>
      <c r="E186" s="149">
        <v>1</v>
      </c>
      <c r="F186" s="149">
        <v>12</v>
      </c>
      <c r="G186" s="58">
        <v>0</v>
      </c>
      <c r="H186" s="125">
        <v>12</v>
      </c>
      <c r="I186" s="58">
        <v>0</v>
      </c>
      <c r="J186" s="58">
        <v>0</v>
      </c>
      <c r="K186" s="58">
        <f t="shared" si="2"/>
        <v>12</v>
      </c>
    </row>
    <row r="187" spans="1:11" ht="33">
      <c r="A187" s="82">
        <v>12017</v>
      </c>
      <c r="B187" s="89" t="s">
        <v>182</v>
      </c>
      <c r="C187" s="99" t="s">
        <v>264</v>
      </c>
      <c r="D187" s="115" t="s">
        <v>436</v>
      </c>
      <c r="E187" s="149">
        <v>3</v>
      </c>
      <c r="F187" s="149">
        <v>11</v>
      </c>
      <c r="G187" s="58">
        <v>0</v>
      </c>
      <c r="H187" s="125">
        <v>33</v>
      </c>
      <c r="I187" s="58">
        <v>0</v>
      </c>
      <c r="J187" s="58">
        <v>0</v>
      </c>
      <c r="K187" s="58">
        <f t="shared" si="2"/>
        <v>33</v>
      </c>
    </row>
    <row r="188" spans="1:11" ht="16.5">
      <c r="A188" s="82">
        <v>12017</v>
      </c>
      <c r="B188" s="89" t="s">
        <v>182</v>
      </c>
      <c r="C188" s="99" t="s">
        <v>201</v>
      </c>
      <c r="D188" s="115" t="s">
        <v>437</v>
      </c>
      <c r="E188" s="147">
        <v>4</v>
      </c>
      <c r="F188" s="147">
        <v>11</v>
      </c>
      <c r="G188" s="58">
        <v>0</v>
      </c>
      <c r="H188" s="125">
        <v>44</v>
      </c>
      <c r="I188" s="58">
        <v>0</v>
      </c>
      <c r="J188" s="58">
        <v>0</v>
      </c>
      <c r="K188" s="58">
        <f t="shared" si="2"/>
        <v>44</v>
      </c>
    </row>
    <row r="189" spans="1:11" ht="16.5">
      <c r="A189" s="82">
        <v>12017</v>
      </c>
      <c r="B189" s="89" t="s">
        <v>182</v>
      </c>
      <c r="C189" s="106">
        <v>310091109</v>
      </c>
      <c r="D189" s="115" t="s">
        <v>438</v>
      </c>
      <c r="E189" s="147">
        <v>4</v>
      </c>
      <c r="F189" s="147">
        <v>36.5</v>
      </c>
      <c r="G189" s="58">
        <v>0</v>
      </c>
      <c r="H189" s="125">
        <v>146</v>
      </c>
      <c r="I189" s="58">
        <v>0</v>
      </c>
      <c r="J189" s="58">
        <v>0</v>
      </c>
      <c r="K189" s="58">
        <f t="shared" si="2"/>
        <v>146</v>
      </c>
    </row>
    <row r="190" spans="1:11" ht="33">
      <c r="A190" s="82">
        <v>12017</v>
      </c>
      <c r="B190" s="89" t="s">
        <v>182</v>
      </c>
      <c r="C190" s="99" t="s">
        <v>265</v>
      </c>
      <c r="D190" s="115" t="s">
        <v>439</v>
      </c>
      <c r="E190" s="147">
        <v>1</v>
      </c>
      <c r="F190" s="147">
        <v>157</v>
      </c>
      <c r="G190" s="58">
        <v>0</v>
      </c>
      <c r="H190" s="125">
        <v>157</v>
      </c>
      <c r="I190" s="58">
        <v>0</v>
      </c>
      <c r="J190" s="58">
        <v>0</v>
      </c>
      <c r="K190" s="58">
        <f t="shared" si="2"/>
        <v>157</v>
      </c>
    </row>
    <row r="191" spans="1:11" ht="33">
      <c r="A191" s="82">
        <v>12017</v>
      </c>
      <c r="B191" s="89" t="s">
        <v>182</v>
      </c>
      <c r="C191" s="99" t="s">
        <v>266</v>
      </c>
      <c r="D191" s="115" t="s">
        <v>440</v>
      </c>
      <c r="E191" s="149">
        <v>2</v>
      </c>
      <c r="F191" s="149">
        <v>11</v>
      </c>
      <c r="G191" s="58">
        <v>0</v>
      </c>
      <c r="H191" s="125">
        <v>22</v>
      </c>
      <c r="I191" s="58">
        <v>0</v>
      </c>
      <c r="J191" s="58">
        <v>0</v>
      </c>
      <c r="K191" s="58">
        <f t="shared" si="2"/>
        <v>22</v>
      </c>
    </row>
    <row r="192" spans="1:11" ht="16.5">
      <c r="A192" s="156"/>
      <c r="B192" s="131" t="s">
        <v>165</v>
      </c>
      <c r="C192" s="132"/>
      <c r="D192" s="134"/>
      <c r="E192" s="145"/>
      <c r="F192" s="145"/>
      <c r="G192" s="64">
        <f>SUM(G180:G191)</f>
        <v>0</v>
      </c>
      <c r="H192" s="64">
        <f>SUM(H180:H191)</f>
        <v>850</v>
      </c>
      <c r="I192" s="64">
        <f>SUM(I180:I191)</f>
        <v>0</v>
      </c>
      <c r="J192" s="64">
        <f>SUM(J180:J191)</f>
        <v>0</v>
      </c>
      <c r="K192" s="64">
        <f>SUM(K180:K191)</f>
        <v>850</v>
      </c>
    </row>
    <row r="193" spans="1:11" ht="16.5">
      <c r="A193" s="82">
        <v>12018</v>
      </c>
      <c r="B193" s="89" t="s">
        <v>183</v>
      </c>
      <c r="C193" s="94" t="s">
        <v>204</v>
      </c>
      <c r="D193" s="122" t="s">
        <v>363</v>
      </c>
      <c r="E193" s="127">
        <v>25</v>
      </c>
      <c r="F193" s="127">
        <v>25</v>
      </c>
      <c r="G193" s="58">
        <v>0</v>
      </c>
      <c r="H193" s="127">
        <v>625</v>
      </c>
      <c r="I193" s="58">
        <v>0</v>
      </c>
      <c r="J193" s="58">
        <v>0</v>
      </c>
      <c r="K193" s="58">
        <f t="shared" si="2"/>
        <v>625</v>
      </c>
    </row>
    <row r="194" spans="1:11" ht="16.5">
      <c r="A194" s="82">
        <v>12018</v>
      </c>
      <c r="B194" s="89" t="s">
        <v>183</v>
      </c>
      <c r="C194" s="94" t="s">
        <v>226</v>
      </c>
      <c r="D194" s="123" t="s">
        <v>441</v>
      </c>
      <c r="E194" s="127">
        <v>1</v>
      </c>
      <c r="F194" s="147">
        <v>800</v>
      </c>
      <c r="G194" s="58">
        <v>0</v>
      </c>
      <c r="H194" s="127">
        <v>800</v>
      </c>
      <c r="I194" s="58">
        <v>0</v>
      </c>
      <c r="J194" s="58">
        <v>0</v>
      </c>
      <c r="K194" s="58">
        <f t="shared" si="2"/>
        <v>800</v>
      </c>
    </row>
    <row r="195" spans="1:11" ht="16.5">
      <c r="A195" s="82">
        <v>12018</v>
      </c>
      <c r="B195" s="89" t="s">
        <v>183</v>
      </c>
      <c r="C195" s="94" t="s">
        <v>267</v>
      </c>
      <c r="D195" s="123" t="s">
        <v>442</v>
      </c>
      <c r="E195" s="127">
        <v>1</v>
      </c>
      <c r="F195" s="147">
        <v>420</v>
      </c>
      <c r="G195" s="58">
        <v>0</v>
      </c>
      <c r="H195" s="127">
        <v>420</v>
      </c>
      <c r="I195" s="58">
        <v>0</v>
      </c>
      <c r="J195" s="58">
        <v>0</v>
      </c>
      <c r="K195" s="58">
        <f t="shared" si="2"/>
        <v>420</v>
      </c>
    </row>
    <row r="196" spans="1:11" ht="16.5">
      <c r="A196" s="130"/>
      <c r="B196" s="131" t="s">
        <v>165</v>
      </c>
      <c r="C196" s="132"/>
      <c r="D196" s="134"/>
      <c r="E196" s="145"/>
      <c r="F196" s="145"/>
      <c r="G196" s="64">
        <f>SUM(G193:G195)</f>
        <v>0</v>
      </c>
      <c r="H196" s="64">
        <f>SUM(H193:H195)</f>
        <v>1845</v>
      </c>
      <c r="I196" s="64">
        <f>SUM(I193:I195)</f>
        <v>0</v>
      </c>
      <c r="J196" s="64">
        <f>SUM(J193:J195)</f>
        <v>0</v>
      </c>
      <c r="K196" s="64">
        <f>SUM(K193:K195)</f>
        <v>1845</v>
      </c>
    </row>
    <row r="197" spans="1:11" ht="16.5">
      <c r="A197" s="82">
        <v>12019</v>
      </c>
      <c r="B197" s="87" t="s">
        <v>184</v>
      </c>
      <c r="C197" s="107" t="s">
        <v>204</v>
      </c>
      <c r="D197" s="124" t="s">
        <v>363</v>
      </c>
      <c r="E197" s="149">
        <v>22</v>
      </c>
      <c r="F197" s="149">
        <v>24.64</v>
      </c>
      <c r="G197" s="58">
        <v>0</v>
      </c>
      <c r="H197" s="125">
        <v>542</v>
      </c>
      <c r="I197" s="58">
        <v>0</v>
      </c>
      <c r="J197" s="58">
        <v>0</v>
      </c>
      <c r="K197" s="58">
        <f t="shared" si="2"/>
        <v>542</v>
      </c>
    </row>
    <row r="198" spans="1:11" ht="16.5">
      <c r="A198" s="82">
        <v>12019</v>
      </c>
      <c r="B198" s="87" t="s">
        <v>184</v>
      </c>
      <c r="C198" s="107" t="s">
        <v>210</v>
      </c>
      <c r="D198" s="124" t="s">
        <v>431</v>
      </c>
      <c r="E198" s="149">
        <v>5</v>
      </c>
      <c r="F198" s="149">
        <v>18</v>
      </c>
      <c r="G198" s="58">
        <v>0</v>
      </c>
      <c r="H198" s="125">
        <v>90</v>
      </c>
      <c r="I198" s="58">
        <v>0</v>
      </c>
      <c r="J198" s="58">
        <v>0</v>
      </c>
      <c r="K198" s="58">
        <f t="shared" si="2"/>
        <v>90</v>
      </c>
    </row>
    <row r="199" spans="1:11" ht="16.5">
      <c r="A199" s="82">
        <v>12019</v>
      </c>
      <c r="B199" s="87" t="s">
        <v>184</v>
      </c>
      <c r="C199" s="107" t="s">
        <v>268</v>
      </c>
      <c r="D199" s="124" t="s">
        <v>443</v>
      </c>
      <c r="E199" s="149">
        <v>2</v>
      </c>
      <c r="F199" s="149">
        <v>100</v>
      </c>
      <c r="G199" s="58">
        <v>0</v>
      </c>
      <c r="H199" s="125">
        <v>200</v>
      </c>
      <c r="I199" s="58">
        <v>0</v>
      </c>
      <c r="J199" s="58">
        <v>0</v>
      </c>
      <c r="K199" s="58">
        <f t="shared" si="2"/>
        <v>200</v>
      </c>
    </row>
    <row r="200" spans="1:11" ht="16.5">
      <c r="A200" s="82">
        <v>12019</v>
      </c>
      <c r="B200" s="87" t="s">
        <v>184</v>
      </c>
      <c r="C200" s="107" t="s">
        <v>256</v>
      </c>
      <c r="D200" s="124" t="s">
        <v>395</v>
      </c>
      <c r="E200" s="149">
        <v>1</v>
      </c>
      <c r="F200" s="149">
        <v>94</v>
      </c>
      <c r="G200" s="58">
        <v>0</v>
      </c>
      <c r="H200" s="125">
        <v>94</v>
      </c>
      <c r="I200" s="58">
        <v>0</v>
      </c>
      <c r="J200" s="58">
        <v>0</v>
      </c>
      <c r="K200" s="58">
        <f t="shared" si="2"/>
        <v>94</v>
      </c>
    </row>
    <row r="201" spans="1:11" ht="16.5">
      <c r="A201" s="82">
        <v>12019</v>
      </c>
      <c r="B201" s="87" t="s">
        <v>184</v>
      </c>
      <c r="C201" s="107" t="s">
        <v>269</v>
      </c>
      <c r="D201" s="124" t="s">
        <v>444</v>
      </c>
      <c r="E201" s="149">
        <v>6</v>
      </c>
      <c r="F201" s="149">
        <v>70</v>
      </c>
      <c r="G201" s="58">
        <v>0</v>
      </c>
      <c r="H201" s="125">
        <v>420</v>
      </c>
      <c r="I201" s="58">
        <v>0</v>
      </c>
      <c r="J201" s="58">
        <v>0</v>
      </c>
      <c r="K201" s="58">
        <f aca="true" t="shared" si="3" ref="K201:K223">SUM(G201:J201)</f>
        <v>420</v>
      </c>
    </row>
    <row r="202" spans="1:11" ht="33">
      <c r="A202" s="82">
        <v>12019</v>
      </c>
      <c r="B202" s="87" t="s">
        <v>184</v>
      </c>
      <c r="C202" s="107" t="s">
        <v>270</v>
      </c>
      <c r="D202" s="124" t="s">
        <v>445</v>
      </c>
      <c r="E202" s="149">
        <v>1</v>
      </c>
      <c r="F202" s="149">
        <v>90</v>
      </c>
      <c r="G202" s="58">
        <v>0</v>
      </c>
      <c r="H202" s="125">
        <v>90</v>
      </c>
      <c r="I202" s="58">
        <v>0</v>
      </c>
      <c r="J202" s="58">
        <v>0</v>
      </c>
      <c r="K202" s="58">
        <f t="shared" si="3"/>
        <v>90</v>
      </c>
    </row>
    <row r="203" spans="1:11" ht="16.5">
      <c r="A203" s="82">
        <v>12019</v>
      </c>
      <c r="B203" s="87" t="s">
        <v>184</v>
      </c>
      <c r="C203" s="107" t="s">
        <v>210</v>
      </c>
      <c r="D203" s="124" t="s">
        <v>446</v>
      </c>
      <c r="E203" s="147">
        <v>1</v>
      </c>
      <c r="F203" s="147">
        <v>20</v>
      </c>
      <c r="G203" s="58">
        <v>0</v>
      </c>
      <c r="H203" s="125">
        <v>20</v>
      </c>
      <c r="I203" s="58">
        <v>0</v>
      </c>
      <c r="J203" s="58">
        <v>0</v>
      </c>
      <c r="K203" s="58">
        <f t="shared" si="3"/>
        <v>20</v>
      </c>
    </row>
    <row r="204" spans="1:11" ht="16.5">
      <c r="A204" s="82">
        <v>12019</v>
      </c>
      <c r="B204" s="87" t="s">
        <v>184</v>
      </c>
      <c r="C204" s="107" t="s">
        <v>268</v>
      </c>
      <c r="D204" s="115" t="s">
        <v>373</v>
      </c>
      <c r="E204" s="147">
        <v>2</v>
      </c>
      <c r="F204" s="147">
        <v>20</v>
      </c>
      <c r="G204" s="58">
        <v>0</v>
      </c>
      <c r="H204" s="125">
        <v>40</v>
      </c>
      <c r="I204" s="58">
        <v>0</v>
      </c>
      <c r="J204" s="58">
        <v>0</v>
      </c>
      <c r="K204" s="58">
        <f t="shared" si="3"/>
        <v>40</v>
      </c>
    </row>
    <row r="205" spans="1:11" ht="16.5">
      <c r="A205" s="130"/>
      <c r="B205" s="131" t="s">
        <v>165</v>
      </c>
      <c r="C205" s="132"/>
      <c r="D205" s="134"/>
      <c r="E205" s="145"/>
      <c r="F205" s="145"/>
      <c r="G205" s="64">
        <f>SUM(G197:G204)</f>
        <v>0</v>
      </c>
      <c r="H205" s="64">
        <f>SUM(H197:H204)</f>
        <v>1496</v>
      </c>
      <c r="I205" s="64">
        <f>SUM(I197:I204)</f>
        <v>0</v>
      </c>
      <c r="J205" s="64">
        <f>SUM(J197:J204)</f>
        <v>0</v>
      </c>
      <c r="K205" s="64">
        <f>SUM(K197:K204)</f>
        <v>1496</v>
      </c>
    </row>
    <row r="206" spans="1:11" ht="16.5">
      <c r="A206" s="82">
        <v>12020</v>
      </c>
      <c r="B206" s="89" t="s">
        <v>185</v>
      </c>
      <c r="C206" s="99" t="s">
        <v>271</v>
      </c>
      <c r="D206" s="115" t="s">
        <v>447</v>
      </c>
      <c r="E206" s="149">
        <v>1</v>
      </c>
      <c r="F206" s="149">
        <v>45</v>
      </c>
      <c r="G206" s="58">
        <v>0</v>
      </c>
      <c r="H206" s="125">
        <v>45</v>
      </c>
      <c r="I206" s="58">
        <v>0</v>
      </c>
      <c r="J206" s="58">
        <v>0</v>
      </c>
      <c r="K206" s="58">
        <f t="shared" si="3"/>
        <v>45</v>
      </c>
    </row>
    <row r="207" spans="1:11" ht="16.5">
      <c r="A207" s="82">
        <v>12020</v>
      </c>
      <c r="B207" s="89" t="s">
        <v>185</v>
      </c>
      <c r="C207" s="99" t="s">
        <v>272</v>
      </c>
      <c r="D207" s="115" t="s">
        <v>448</v>
      </c>
      <c r="E207" s="147">
        <v>1</v>
      </c>
      <c r="F207" s="147">
        <v>97</v>
      </c>
      <c r="G207" s="58">
        <v>0</v>
      </c>
      <c r="H207" s="125">
        <v>97</v>
      </c>
      <c r="I207" s="58">
        <v>0</v>
      </c>
      <c r="J207" s="58">
        <v>0</v>
      </c>
      <c r="K207" s="58">
        <f t="shared" si="3"/>
        <v>97</v>
      </c>
    </row>
    <row r="208" spans="1:11" ht="16.5">
      <c r="A208" s="82">
        <v>12020</v>
      </c>
      <c r="B208" s="89" t="s">
        <v>185</v>
      </c>
      <c r="C208" s="99" t="s">
        <v>273</v>
      </c>
      <c r="D208" s="115" t="s">
        <v>449</v>
      </c>
      <c r="E208" s="147">
        <v>1</v>
      </c>
      <c r="F208" s="147">
        <v>40</v>
      </c>
      <c r="G208" s="58">
        <v>0</v>
      </c>
      <c r="H208" s="125">
        <v>40</v>
      </c>
      <c r="I208" s="58">
        <v>0</v>
      </c>
      <c r="J208" s="58">
        <v>0</v>
      </c>
      <c r="K208" s="58">
        <f t="shared" si="3"/>
        <v>40</v>
      </c>
    </row>
    <row r="209" spans="1:11" ht="16.5">
      <c r="A209" s="82">
        <v>12020</v>
      </c>
      <c r="B209" s="89" t="s">
        <v>185</v>
      </c>
      <c r="C209" s="99" t="s">
        <v>204</v>
      </c>
      <c r="D209" s="115" t="s">
        <v>377</v>
      </c>
      <c r="E209" s="147">
        <v>30</v>
      </c>
      <c r="F209" s="147">
        <v>30</v>
      </c>
      <c r="G209" s="58">
        <v>0</v>
      </c>
      <c r="H209" s="125">
        <v>900</v>
      </c>
      <c r="I209" s="58">
        <v>0</v>
      </c>
      <c r="J209" s="58">
        <v>0</v>
      </c>
      <c r="K209" s="58">
        <f t="shared" si="3"/>
        <v>900</v>
      </c>
    </row>
    <row r="210" spans="1:11" ht="16.5">
      <c r="A210" s="82">
        <v>12020</v>
      </c>
      <c r="B210" s="89" t="s">
        <v>185</v>
      </c>
      <c r="C210" s="99" t="s">
        <v>274</v>
      </c>
      <c r="D210" s="115" t="s">
        <v>450</v>
      </c>
      <c r="E210" s="147">
        <v>1</v>
      </c>
      <c r="F210" s="147">
        <v>60</v>
      </c>
      <c r="G210" s="58">
        <v>0</v>
      </c>
      <c r="H210" s="125">
        <v>60</v>
      </c>
      <c r="I210" s="58">
        <v>0</v>
      </c>
      <c r="J210" s="58">
        <v>0</v>
      </c>
      <c r="K210" s="58">
        <f t="shared" si="3"/>
        <v>60</v>
      </c>
    </row>
    <row r="211" spans="1:11" ht="16.5">
      <c r="A211" s="82">
        <v>12020</v>
      </c>
      <c r="B211" s="89" t="s">
        <v>185</v>
      </c>
      <c r="C211" s="99" t="s">
        <v>275</v>
      </c>
      <c r="D211" s="115" t="s">
        <v>451</v>
      </c>
      <c r="E211" s="147">
        <v>1</v>
      </c>
      <c r="F211" s="147">
        <v>25</v>
      </c>
      <c r="G211" s="58">
        <v>0</v>
      </c>
      <c r="H211" s="125">
        <v>25</v>
      </c>
      <c r="I211" s="58">
        <v>0</v>
      </c>
      <c r="J211" s="58">
        <v>0</v>
      </c>
      <c r="K211" s="58">
        <f t="shared" si="3"/>
        <v>25</v>
      </c>
    </row>
    <row r="212" spans="1:11" ht="16.5">
      <c r="A212" s="82">
        <v>12020</v>
      </c>
      <c r="B212" s="89" t="s">
        <v>185</v>
      </c>
      <c r="C212" s="99" t="s">
        <v>276</v>
      </c>
      <c r="D212" s="115" t="s">
        <v>452</v>
      </c>
      <c r="E212" s="147">
        <v>4</v>
      </c>
      <c r="F212" s="147">
        <v>11</v>
      </c>
      <c r="G212" s="58">
        <v>0</v>
      </c>
      <c r="H212" s="125">
        <v>44</v>
      </c>
      <c r="I212" s="58">
        <v>0</v>
      </c>
      <c r="J212" s="58">
        <v>0</v>
      </c>
      <c r="K212" s="58">
        <f t="shared" si="3"/>
        <v>44</v>
      </c>
    </row>
    <row r="213" spans="1:11" ht="16.5">
      <c r="A213" s="82">
        <v>12020</v>
      </c>
      <c r="B213" s="89" t="s">
        <v>185</v>
      </c>
      <c r="C213" s="99" t="s">
        <v>277</v>
      </c>
      <c r="D213" s="115" t="s">
        <v>453</v>
      </c>
      <c r="E213" s="147">
        <v>1</v>
      </c>
      <c r="F213" s="147">
        <v>16</v>
      </c>
      <c r="G213" s="58">
        <v>0</v>
      </c>
      <c r="H213" s="125">
        <v>16</v>
      </c>
      <c r="I213" s="58">
        <v>0</v>
      </c>
      <c r="J213" s="58">
        <v>0</v>
      </c>
      <c r="K213" s="58">
        <f t="shared" si="3"/>
        <v>16</v>
      </c>
    </row>
    <row r="214" spans="1:11" ht="16.5">
      <c r="A214" s="82">
        <v>12020</v>
      </c>
      <c r="B214" s="89" t="s">
        <v>185</v>
      </c>
      <c r="C214" s="99" t="s">
        <v>278</v>
      </c>
      <c r="D214" s="115" t="s">
        <v>454</v>
      </c>
      <c r="E214" s="147">
        <v>4</v>
      </c>
      <c r="F214" s="147">
        <v>18</v>
      </c>
      <c r="G214" s="58">
        <v>0</v>
      </c>
      <c r="H214" s="125">
        <v>72</v>
      </c>
      <c r="I214" s="58">
        <v>0</v>
      </c>
      <c r="J214" s="58">
        <v>0</v>
      </c>
      <c r="K214" s="58">
        <f t="shared" si="3"/>
        <v>72</v>
      </c>
    </row>
    <row r="215" spans="1:11" ht="33">
      <c r="A215" s="82">
        <v>12020</v>
      </c>
      <c r="B215" s="89" t="s">
        <v>185</v>
      </c>
      <c r="C215" s="99" t="s">
        <v>279</v>
      </c>
      <c r="D215" s="115" t="s">
        <v>455</v>
      </c>
      <c r="E215" s="147">
        <v>5</v>
      </c>
      <c r="F215" s="147">
        <v>38</v>
      </c>
      <c r="G215" s="58">
        <v>0</v>
      </c>
      <c r="H215" s="125">
        <v>190</v>
      </c>
      <c r="I215" s="58">
        <v>0</v>
      </c>
      <c r="J215" s="58">
        <v>0</v>
      </c>
      <c r="K215" s="58">
        <f t="shared" si="3"/>
        <v>190</v>
      </c>
    </row>
    <row r="216" spans="1:11" ht="16.5">
      <c r="A216" s="82">
        <v>12020</v>
      </c>
      <c r="B216" s="89" t="s">
        <v>185</v>
      </c>
      <c r="C216" s="99" t="s">
        <v>280</v>
      </c>
      <c r="D216" s="115" t="s">
        <v>456</v>
      </c>
      <c r="E216" s="147">
        <v>1</v>
      </c>
      <c r="F216" s="147">
        <v>60</v>
      </c>
      <c r="G216" s="58">
        <v>0</v>
      </c>
      <c r="H216" s="125">
        <v>60</v>
      </c>
      <c r="I216" s="58">
        <v>0</v>
      </c>
      <c r="J216" s="58">
        <v>0</v>
      </c>
      <c r="K216" s="58">
        <f t="shared" si="3"/>
        <v>60</v>
      </c>
    </row>
    <row r="217" spans="1:11" ht="16.5">
      <c r="A217" s="82">
        <v>12020</v>
      </c>
      <c r="B217" s="89" t="s">
        <v>185</v>
      </c>
      <c r="C217" s="99" t="s">
        <v>280</v>
      </c>
      <c r="D217" s="115" t="s">
        <v>457</v>
      </c>
      <c r="E217" s="147">
        <v>3</v>
      </c>
      <c r="F217" s="147">
        <v>50</v>
      </c>
      <c r="G217" s="58">
        <v>0</v>
      </c>
      <c r="H217" s="125">
        <v>150</v>
      </c>
      <c r="I217" s="58">
        <v>0</v>
      </c>
      <c r="J217" s="58">
        <v>0</v>
      </c>
      <c r="K217" s="58">
        <f t="shared" si="3"/>
        <v>150</v>
      </c>
    </row>
    <row r="218" spans="1:11" ht="16.5">
      <c r="A218" s="82">
        <v>12020</v>
      </c>
      <c r="B218" s="89" t="s">
        <v>185</v>
      </c>
      <c r="C218" s="99" t="s">
        <v>210</v>
      </c>
      <c r="D218" s="115" t="s">
        <v>458</v>
      </c>
      <c r="E218" s="147">
        <v>1</v>
      </c>
      <c r="F218" s="147">
        <v>200</v>
      </c>
      <c r="G218" s="58">
        <v>0</v>
      </c>
      <c r="H218" s="125">
        <v>200</v>
      </c>
      <c r="I218" s="58">
        <v>0</v>
      </c>
      <c r="J218" s="58">
        <v>0</v>
      </c>
      <c r="K218" s="58">
        <f t="shared" si="3"/>
        <v>200</v>
      </c>
    </row>
    <row r="219" spans="1:11" ht="16.5">
      <c r="A219" s="82">
        <v>12020</v>
      </c>
      <c r="B219" s="89" t="s">
        <v>185</v>
      </c>
      <c r="C219" s="99" t="s">
        <v>281</v>
      </c>
      <c r="D219" s="115" t="s">
        <v>459</v>
      </c>
      <c r="E219" s="147">
        <v>2</v>
      </c>
      <c r="F219" s="147">
        <v>12</v>
      </c>
      <c r="G219" s="58">
        <v>0</v>
      </c>
      <c r="H219" s="125">
        <v>24</v>
      </c>
      <c r="I219" s="58">
        <v>0</v>
      </c>
      <c r="J219" s="58">
        <v>0</v>
      </c>
      <c r="K219" s="58">
        <f t="shared" si="3"/>
        <v>24</v>
      </c>
    </row>
    <row r="220" spans="1:11" ht="16.5">
      <c r="A220" s="82">
        <v>12020</v>
      </c>
      <c r="B220" s="89" t="s">
        <v>185</v>
      </c>
      <c r="C220" s="99" t="s">
        <v>282</v>
      </c>
      <c r="D220" s="115" t="s">
        <v>460</v>
      </c>
      <c r="E220" s="147">
        <v>1</v>
      </c>
      <c r="F220" s="147">
        <v>35</v>
      </c>
      <c r="G220" s="58">
        <v>0</v>
      </c>
      <c r="H220" s="125">
        <v>35</v>
      </c>
      <c r="I220" s="58">
        <v>0</v>
      </c>
      <c r="J220" s="58">
        <v>0</v>
      </c>
      <c r="K220" s="58">
        <f t="shared" si="3"/>
        <v>35</v>
      </c>
    </row>
    <row r="221" spans="1:11" ht="16.5">
      <c r="A221" s="82">
        <v>12020</v>
      </c>
      <c r="B221" s="89" t="s">
        <v>185</v>
      </c>
      <c r="C221" s="99" t="s">
        <v>283</v>
      </c>
      <c r="D221" s="115" t="s">
        <v>461</v>
      </c>
      <c r="E221" s="147">
        <v>3</v>
      </c>
      <c r="F221" s="147">
        <v>100</v>
      </c>
      <c r="G221" s="58">
        <v>0</v>
      </c>
      <c r="H221" s="125">
        <v>300</v>
      </c>
      <c r="I221" s="58">
        <v>0</v>
      </c>
      <c r="J221" s="58">
        <v>0</v>
      </c>
      <c r="K221" s="58">
        <f t="shared" si="3"/>
        <v>300</v>
      </c>
    </row>
    <row r="222" spans="1:11" ht="16.5">
      <c r="A222" s="82">
        <v>12020</v>
      </c>
      <c r="B222" s="89" t="s">
        <v>185</v>
      </c>
      <c r="C222" s="99" t="s">
        <v>231</v>
      </c>
      <c r="D222" s="115" t="s">
        <v>373</v>
      </c>
      <c r="E222" s="147">
        <v>2</v>
      </c>
      <c r="F222" s="147">
        <v>30</v>
      </c>
      <c r="G222" s="58">
        <v>0</v>
      </c>
      <c r="H222" s="125">
        <v>60</v>
      </c>
      <c r="I222" s="58">
        <v>0</v>
      </c>
      <c r="J222" s="58">
        <v>0</v>
      </c>
      <c r="K222" s="58">
        <f t="shared" si="3"/>
        <v>60</v>
      </c>
    </row>
    <row r="223" spans="1:11" ht="16.5">
      <c r="A223" s="82">
        <v>12020</v>
      </c>
      <c r="B223" s="89" t="s">
        <v>185</v>
      </c>
      <c r="C223" s="99" t="s">
        <v>242</v>
      </c>
      <c r="D223" s="115" t="s">
        <v>428</v>
      </c>
      <c r="E223" s="147">
        <v>2</v>
      </c>
      <c r="F223" s="147">
        <v>40</v>
      </c>
      <c r="G223" s="58">
        <v>0</v>
      </c>
      <c r="H223" s="125">
        <v>80</v>
      </c>
      <c r="I223" s="58">
        <v>0</v>
      </c>
      <c r="J223" s="58">
        <v>0</v>
      </c>
      <c r="K223" s="58">
        <f t="shared" si="3"/>
        <v>80</v>
      </c>
    </row>
    <row r="224" spans="1:11" ht="16.5">
      <c r="A224" s="130"/>
      <c r="B224" s="131" t="s">
        <v>165</v>
      </c>
      <c r="C224" s="132"/>
      <c r="D224" s="134"/>
      <c r="E224" s="145"/>
      <c r="F224" s="145"/>
      <c r="G224" s="64">
        <f>SUM(G206:G223)</f>
        <v>0</v>
      </c>
      <c r="H224" s="64">
        <f>SUM(H206:H223)</f>
        <v>2398</v>
      </c>
      <c r="I224" s="64">
        <f>SUM(I206:I223)</f>
        <v>0</v>
      </c>
      <c r="J224" s="64">
        <f>SUM(J206:J223)</f>
        <v>0</v>
      </c>
      <c r="K224" s="64">
        <f>SUM(K206:K223)</f>
        <v>2398</v>
      </c>
    </row>
  </sheetData>
  <mergeCells count="10">
    <mergeCell ref="A2:K2"/>
    <mergeCell ref="A3:K3"/>
    <mergeCell ref="A1:K1"/>
    <mergeCell ref="G5:K5"/>
    <mergeCell ref="E5:E6"/>
    <mergeCell ref="F5:F6"/>
    <mergeCell ref="C5:C6"/>
    <mergeCell ref="D5:D6"/>
    <mergeCell ref="A5:A6"/>
    <mergeCell ref="B5:B6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0" r:id="rId2"/>
  <headerFooter alignWithMargins="0">
    <oddFooter>&amp;L&amp;"標楷體,標準"&amp;A&amp;C&amp;"標楷體,標準"第 &amp;P 頁 共 &amp;N 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Q26"/>
  <sheetViews>
    <sheetView zoomScale="75" zoomScaleNormal="75" workbookViewId="0" topLeftCell="A1">
      <selection activeCell="D28" sqref="D28"/>
    </sheetView>
  </sheetViews>
  <sheetFormatPr defaultColWidth="9.00390625" defaultRowHeight="16.5"/>
  <cols>
    <col min="1" max="1" width="6.25390625" style="4" customWidth="1"/>
    <col min="2" max="2" width="15.50390625" style="4" customWidth="1"/>
    <col min="3" max="3" width="11.25390625" style="4" customWidth="1"/>
    <col min="4" max="4" width="26.50390625" style="4" customWidth="1"/>
    <col min="5" max="5" width="7.125" style="136" customWidth="1"/>
    <col min="6" max="6" width="6.875" style="136" customWidth="1"/>
    <col min="7" max="7" width="9.75390625" style="136" customWidth="1"/>
    <col min="8" max="8" width="13.75390625" style="136" customWidth="1"/>
    <col min="9" max="9" width="11.50390625" style="136" customWidth="1"/>
    <col min="10" max="10" width="6.50390625" style="136" customWidth="1"/>
    <col min="11" max="11" width="9.75390625" style="136" customWidth="1"/>
    <col min="12" max="16384" width="9.00390625" style="4" customWidth="1"/>
  </cols>
  <sheetData>
    <row r="1" spans="3:17" ht="27.75" customHeight="1">
      <c r="C1" s="232" t="s">
        <v>74</v>
      </c>
      <c r="D1" s="232"/>
      <c r="E1" s="232"/>
      <c r="F1" s="232"/>
      <c r="G1" s="232"/>
      <c r="H1" s="232"/>
      <c r="I1" s="232"/>
      <c r="J1" s="232"/>
      <c r="K1" s="232"/>
      <c r="L1" s="13"/>
      <c r="M1" s="1"/>
      <c r="N1" s="1"/>
      <c r="O1" s="1"/>
      <c r="P1" s="1"/>
      <c r="Q1" s="1"/>
    </row>
    <row r="2" spans="3:12" ht="27.75" customHeight="1">
      <c r="C2" s="234" t="s">
        <v>35</v>
      </c>
      <c r="D2" s="234"/>
      <c r="E2" s="234"/>
      <c r="F2" s="234"/>
      <c r="G2" s="234"/>
      <c r="H2" s="234"/>
      <c r="I2" s="234"/>
      <c r="J2" s="234"/>
      <c r="K2" s="234"/>
      <c r="L2" s="14"/>
    </row>
    <row r="3" spans="3:12" ht="27.75" customHeight="1">
      <c r="C3" s="235" t="s">
        <v>58</v>
      </c>
      <c r="D3" s="236"/>
      <c r="E3" s="236"/>
      <c r="F3" s="236"/>
      <c r="G3" s="236"/>
      <c r="H3" s="236"/>
      <c r="I3" s="236"/>
      <c r="J3" s="236"/>
      <c r="K3" s="236"/>
      <c r="L3" s="14"/>
    </row>
    <row r="4" spans="3:7" ht="21" customHeight="1">
      <c r="C4" s="24" t="s">
        <v>32</v>
      </c>
      <c r="D4" s="24"/>
      <c r="E4" s="135"/>
      <c r="F4" s="135"/>
      <c r="G4" s="135"/>
    </row>
    <row r="5" spans="1:11" ht="27" customHeight="1">
      <c r="A5" s="256" t="s">
        <v>120</v>
      </c>
      <c r="B5" s="258" t="s">
        <v>462</v>
      </c>
      <c r="C5" s="250" t="s">
        <v>60</v>
      </c>
      <c r="D5" s="214" t="s">
        <v>47</v>
      </c>
      <c r="E5" s="267" t="s">
        <v>48</v>
      </c>
      <c r="F5" s="267" t="s">
        <v>49</v>
      </c>
      <c r="G5" s="255" t="s">
        <v>38</v>
      </c>
      <c r="H5" s="255"/>
      <c r="I5" s="255"/>
      <c r="J5" s="255"/>
      <c r="K5" s="255"/>
    </row>
    <row r="6" spans="1:11" ht="36" customHeight="1">
      <c r="A6" s="257"/>
      <c r="B6" s="259"/>
      <c r="C6" s="251"/>
      <c r="D6" s="215"/>
      <c r="E6" s="268"/>
      <c r="F6" s="268"/>
      <c r="G6" s="50" t="s">
        <v>29</v>
      </c>
      <c r="H6" s="52" t="s">
        <v>50</v>
      </c>
      <c r="I6" s="52" t="s">
        <v>40</v>
      </c>
      <c r="J6" s="50" t="s">
        <v>30</v>
      </c>
      <c r="K6" s="50" t="s">
        <v>31</v>
      </c>
    </row>
    <row r="7" spans="1:11" ht="24" customHeight="1">
      <c r="A7" s="160"/>
      <c r="B7" s="161" t="s">
        <v>119</v>
      </c>
      <c r="C7" s="162"/>
      <c r="D7" s="163"/>
      <c r="E7" s="164"/>
      <c r="F7" s="164"/>
      <c r="G7" s="165">
        <f>G11+G16+G20+G24+G26</f>
        <v>60</v>
      </c>
      <c r="H7" s="165">
        <f>H11+H16+H20+H24+H26</f>
        <v>3093</v>
      </c>
      <c r="I7" s="165">
        <f>I11+I16+I20+I24+I26</f>
        <v>0</v>
      </c>
      <c r="J7" s="165">
        <f>J11+J16+J20+J24+J26</f>
        <v>0</v>
      </c>
      <c r="K7" s="165">
        <f>K11+K16+K20+K24+K26</f>
        <v>3153</v>
      </c>
    </row>
    <row r="8" spans="1:11" ht="24" customHeight="1">
      <c r="A8" s="82">
        <v>12001</v>
      </c>
      <c r="B8" s="87" t="s">
        <v>164</v>
      </c>
      <c r="C8" s="173" t="s">
        <v>466</v>
      </c>
      <c r="D8" s="171" t="s">
        <v>463</v>
      </c>
      <c r="E8" s="174">
        <v>2</v>
      </c>
      <c r="F8" s="174">
        <v>54</v>
      </c>
      <c r="G8" s="58">
        <v>0</v>
      </c>
      <c r="H8" s="175">
        <v>108</v>
      </c>
      <c r="I8" s="58">
        <v>0</v>
      </c>
      <c r="J8" s="58">
        <v>0</v>
      </c>
      <c r="K8" s="58">
        <f>SUM(G8:J8)</f>
        <v>108</v>
      </c>
    </row>
    <row r="9" spans="1:11" ht="24" customHeight="1">
      <c r="A9" s="82">
        <v>12001</v>
      </c>
      <c r="B9" s="87" t="s">
        <v>164</v>
      </c>
      <c r="C9" s="173" t="s">
        <v>467</v>
      </c>
      <c r="D9" s="40" t="s">
        <v>464</v>
      </c>
      <c r="E9" s="174">
        <v>2</v>
      </c>
      <c r="F9" s="174">
        <v>18</v>
      </c>
      <c r="G9" s="58">
        <v>0</v>
      </c>
      <c r="H9" s="175">
        <v>36</v>
      </c>
      <c r="I9" s="58">
        <v>0</v>
      </c>
      <c r="J9" s="58">
        <v>0</v>
      </c>
      <c r="K9" s="58">
        <f>SUM(G9:J9)</f>
        <v>36</v>
      </c>
    </row>
    <row r="10" spans="1:11" ht="24" customHeight="1">
      <c r="A10" s="82">
        <v>12001</v>
      </c>
      <c r="B10" s="87" t="s">
        <v>164</v>
      </c>
      <c r="C10" s="173" t="s">
        <v>468</v>
      </c>
      <c r="D10" s="172" t="s">
        <v>465</v>
      </c>
      <c r="E10" s="174">
        <v>1</v>
      </c>
      <c r="F10" s="174">
        <v>170</v>
      </c>
      <c r="G10" s="58">
        <v>10</v>
      </c>
      <c r="H10" s="175">
        <v>170</v>
      </c>
      <c r="I10" s="58">
        <v>0</v>
      </c>
      <c r="J10" s="58">
        <v>0</v>
      </c>
      <c r="K10" s="58">
        <f>SUM(G10:J10)</f>
        <v>180</v>
      </c>
    </row>
    <row r="11" spans="1:11" ht="16.5">
      <c r="A11" s="130"/>
      <c r="B11" s="131" t="s">
        <v>165</v>
      </c>
      <c r="C11" s="132"/>
      <c r="D11" s="133"/>
      <c r="E11" s="138"/>
      <c r="F11" s="138"/>
      <c r="G11" s="64">
        <f>SUM(G8:G10)</f>
        <v>10</v>
      </c>
      <c r="H11" s="64">
        <f>SUM(H8:H10)</f>
        <v>314</v>
      </c>
      <c r="I11" s="64">
        <f>SUM(I8:I10)</f>
        <v>0</v>
      </c>
      <c r="J11" s="64">
        <f>SUM(J8:J10)</f>
        <v>0</v>
      </c>
      <c r="K11" s="64">
        <f>SUM(K8:K10)</f>
        <v>324</v>
      </c>
    </row>
    <row r="12" spans="1:11" ht="16.5">
      <c r="A12" s="82">
        <v>12002</v>
      </c>
      <c r="B12" s="89" t="s">
        <v>166</v>
      </c>
      <c r="C12" s="176" t="s">
        <v>469</v>
      </c>
      <c r="D12" s="179" t="s">
        <v>478</v>
      </c>
      <c r="E12" s="139">
        <v>10</v>
      </c>
      <c r="F12" s="140">
        <v>14</v>
      </c>
      <c r="G12" s="58">
        <v>0</v>
      </c>
      <c r="H12" s="141">
        <v>140</v>
      </c>
      <c r="I12" s="58">
        <v>0</v>
      </c>
      <c r="J12" s="58">
        <v>0</v>
      </c>
      <c r="K12" s="58">
        <f>SUM(G12:J12)</f>
        <v>140</v>
      </c>
    </row>
    <row r="13" spans="1:11" ht="16.5">
      <c r="A13" s="82">
        <v>12002</v>
      </c>
      <c r="B13" s="89" t="s">
        <v>166</v>
      </c>
      <c r="C13" s="176" t="s">
        <v>470</v>
      </c>
      <c r="D13" s="179" t="s">
        <v>479</v>
      </c>
      <c r="E13" s="139">
        <v>10</v>
      </c>
      <c r="F13" s="140">
        <v>15.3</v>
      </c>
      <c r="G13" s="58">
        <v>0</v>
      </c>
      <c r="H13" s="141">
        <v>153</v>
      </c>
      <c r="I13" s="58">
        <v>0</v>
      </c>
      <c r="J13" s="58">
        <v>0</v>
      </c>
      <c r="K13" s="58">
        <f>SUM(G13:J13)</f>
        <v>153</v>
      </c>
    </row>
    <row r="14" spans="1:11" ht="16.5">
      <c r="A14" s="82">
        <v>12002</v>
      </c>
      <c r="B14" s="89" t="s">
        <v>166</v>
      </c>
      <c r="C14" s="176" t="s">
        <v>471</v>
      </c>
      <c r="D14" s="179" t="s">
        <v>480</v>
      </c>
      <c r="E14" s="140">
        <v>2</v>
      </c>
      <c r="F14" s="140">
        <v>10</v>
      </c>
      <c r="G14" s="58">
        <v>0</v>
      </c>
      <c r="H14" s="141">
        <v>20</v>
      </c>
      <c r="I14" s="58">
        <v>0</v>
      </c>
      <c r="J14" s="58">
        <v>0</v>
      </c>
      <c r="K14" s="58">
        <f>SUM(G14:J14)</f>
        <v>20</v>
      </c>
    </row>
    <row r="15" spans="1:11" ht="16.5">
      <c r="A15" s="82">
        <v>12002</v>
      </c>
      <c r="B15" s="89" t="s">
        <v>166</v>
      </c>
      <c r="C15" s="176" t="s">
        <v>472</v>
      </c>
      <c r="D15" s="180" t="s">
        <v>481</v>
      </c>
      <c r="E15" s="140">
        <v>1</v>
      </c>
      <c r="F15" s="140">
        <v>60</v>
      </c>
      <c r="G15" s="58">
        <v>0</v>
      </c>
      <c r="H15" s="141">
        <v>60</v>
      </c>
      <c r="I15" s="58">
        <v>0</v>
      </c>
      <c r="J15" s="58">
        <v>0</v>
      </c>
      <c r="K15" s="58">
        <f>SUM(G15:J15)</f>
        <v>60</v>
      </c>
    </row>
    <row r="16" spans="1:11" ht="16.5">
      <c r="A16" s="130"/>
      <c r="B16" s="131" t="s">
        <v>165</v>
      </c>
      <c r="C16" s="132"/>
      <c r="D16" s="134"/>
      <c r="E16" s="145"/>
      <c r="F16" s="145"/>
      <c r="G16" s="64">
        <f>SUM(G12:G15)</f>
        <v>0</v>
      </c>
      <c r="H16" s="64">
        <f>SUM(H12:H15)</f>
        <v>373</v>
      </c>
      <c r="I16" s="64">
        <f>SUM(I12:I15)</f>
        <v>0</v>
      </c>
      <c r="J16" s="64">
        <f>SUM(J12:J15)</f>
        <v>0</v>
      </c>
      <c r="K16" s="64">
        <f>SUM(K12:K15)</f>
        <v>373</v>
      </c>
    </row>
    <row r="17" spans="1:11" ht="16.5">
      <c r="A17" s="82">
        <v>12003</v>
      </c>
      <c r="B17" s="89" t="s">
        <v>167</v>
      </c>
      <c r="C17" s="177" t="s">
        <v>473</v>
      </c>
      <c r="D17" s="178" t="s">
        <v>475</v>
      </c>
      <c r="E17" s="146">
        <v>2</v>
      </c>
      <c r="F17" s="140">
        <v>20</v>
      </c>
      <c r="G17" s="58">
        <v>0</v>
      </c>
      <c r="H17" s="141">
        <v>40</v>
      </c>
      <c r="I17" s="58">
        <v>0</v>
      </c>
      <c r="J17" s="58">
        <v>0</v>
      </c>
      <c r="K17" s="58">
        <f>SUM(G17:J17)</f>
        <v>40</v>
      </c>
    </row>
    <row r="18" spans="1:11" ht="16.5">
      <c r="A18" s="82">
        <v>12003</v>
      </c>
      <c r="B18" s="89" t="s">
        <v>168</v>
      </c>
      <c r="C18" s="176" t="s">
        <v>470</v>
      </c>
      <c r="D18" s="179" t="s">
        <v>476</v>
      </c>
      <c r="E18" s="146">
        <v>2</v>
      </c>
      <c r="F18" s="140">
        <v>25</v>
      </c>
      <c r="G18" s="58">
        <v>0</v>
      </c>
      <c r="H18" s="141">
        <v>50</v>
      </c>
      <c r="I18" s="58">
        <v>0</v>
      </c>
      <c r="J18" s="58">
        <v>0</v>
      </c>
      <c r="K18" s="58">
        <f>SUM(G18:J18)</f>
        <v>50</v>
      </c>
    </row>
    <row r="19" spans="1:11" ht="16.5">
      <c r="A19" s="82">
        <v>12003</v>
      </c>
      <c r="B19" s="89" t="s">
        <v>168</v>
      </c>
      <c r="C19" s="176" t="s">
        <v>474</v>
      </c>
      <c r="D19" s="179" t="s">
        <v>477</v>
      </c>
      <c r="E19" s="146">
        <v>1</v>
      </c>
      <c r="F19" s="140">
        <v>95</v>
      </c>
      <c r="G19" s="58">
        <v>0</v>
      </c>
      <c r="H19" s="141">
        <v>95</v>
      </c>
      <c r="I19" s="58">
        <v>0</v>
      </c>
      <c r="J19" s="58">
        <v>0</v>
      </c>
      <c r="K19" s="58">
        <f>SUM(G19:J19)</f>
        <v>95</v>
      </c>
    </row>
    <row r="20" spans="1:11" ht="16.5">
      <c r="A20" s="130"/>
      <c r="B20" s="131" t="s">
        <v>165</v>
      </c>
      <c r="C20" s="132"/>
      <c r="D20" s="134"/>
      <c r="E20" s="145"/>
      <c r="F20" s="145"/>
      <c r="G20" s="64">
        <f>SUM(G17:G19)</f>
        <v>0</v>
      </c>
      <c r="H20" s="64">
        <f>SUM(H17:H19)</f>
        <v>185</v>
      </c>
      <c r="I20" s="64">
        <f>SUM(I17:I19)</f>
        <v>0</v>
      </c>
      <c r="J20" s="64">
        <f>SUM(J17:J19)</f>
        <v>0</v>
      </c>
      <c r="K20" s="64">
        <f>SUM(K17:K19)</f>
        <v>185</v>
      </c>
    </row>
    <row r="21" spans="1:11" ht="33">
      <c r="A21" s="84">
        <v>12004</v>
      </c>
      <c r="B21" s="90" t="s">
        <v>169</v>
      </c>
      <c r="C21" s="182" t="s">
        <v>485</v>
      </c>
      <c r="D21" s="181" t="s">
        <v>482</v>
      </c>
      <c r="E21" s="148">
        <v>25</v>
      </c>
      <c r="F21" s="148">
        <v>25</v>
      </c>
      <c r="G21" s="58">
        <v>50</v>
      </c>
      <c r="H21" s="125">
        <v>625</v>
      </c>
      <c r="I21" s="58">
        <v>0</v>
      </c>
      <c r="J21" s="58">
        <v>0</v>
      </c>
      <c r="K21" s="58">
        <f>SUM(G21:J21)</f>
        <v>675</v>
      </c>
    </row>
    <row r="22" spans="1:11" ht="16.5">
      <c r="A22" s="84">
        <v>12004</v>
      </c>
      <c r="B22" s="90" t="s">
        <v>169</v>
      </c>
      <c r="C22" s="182" t="s">
        <v>486</v>
      </c>
      <c r="D22" s="181" t="s">
        <v>483</v>
      </c>
      <c r="E22" s="148">
        <v>2</v>
      </c>
      <c r="F22" s="148">
        <v>80</v>
      </c>
      <c r="G22" s="58">
        <v>0</v>
      </c>
      <c r="H22" s="125">
        <v>160</v>
      </c>
      <c r="I22" s="58">
        <v>0</v>
      </c>
      <c r="J22" s="58">
        <v>0</v>
      </c>
      <c r="K22" s="58">
        <f>SUM(G22:J22)</f>
        <v>160</v>
      </c>
    </row>
    <row r="23" spans="1:11" ht="16.5">
      <c r="A23" s="84">
        <v>12004</v>
      </c>
      <c r="B23" s="90" t="s">
        <v>169</v>
      </c>
      <c r="C23" s="182">
        <v>4050303</v>
      </c>
      <c r="D23" s="181" t="s">
        <v>484</v>
      </c>
      <c r="E23" s="148">
        <v>1</v>
      </c>
      <c r="F23" s="148">
        <v>300</v>
      </c>
      <c r="G23" s="58">
        <v>0</v>
      </c>
      <c r="H23" s="125">
        <v>300</v>
      </c>
      <c r="I23" s="58">
        <v>0</v>
      </c>
      <c r="J23" s="58">
        <v>0</v>
      </c>
      <c r="K23" s="58">
        <f>SUM(G23:J23)</f>
        <v>300</v>
      </c>
    </row>
    <row r="24" spans="1:11" ht="16.5">
      <c r="A24" s="130"/>
      <c r="B24" s="131" t="s">
        <v>165</v>
      </c>
      <c r="C24" s="132"/>
      <c r="D24" s="134"/>
      <c r="E24" s="145"/>
      <c r="F24" s="145"/>
      <c r="G24" s="64">
        <f>SUM(G21:G23)</f>
        <v>50</v>
      </c>
      <c r="H24" s="64">
        <f>SUM(H21:H23)</f>
        <v>1085</v>
      </c>
      <c r="I24" s="64">
        <f>SUM(I21:I23)</f>
        <v>0</v>
      </c>
      <c r="J24" s="64">
        <f>SUM(J21:J23)</f>
        <v>0</v>
      </c>
      <c r="K24" s="64">
        <f>SUM(K21:K23)</f>
        <v>1135</v>
      </c>
    </row>
    <row r="25" spans="1:11" ht="16.5">
      <c r="A25" s="82">
        <v>12005</v>
      </c>
      <c r="B25" s="87" t="s">
        <v>170</v>
      </c>
      <c r="C25" s="182" t="s">
        <v>488</v>
      </c>
      <c r="D25" s="179" t="s">
        <v>487</v>
      </c>
      <c r="E25" s="149">
        <v>1</v>
      </c>
      <c r="F25" s="149">
        <v>90</v>
      </c>
      <c r="G25" s="58">
        <v>0</v>
      </c>
      <c r="H25" s="125">
        <v>90</v>
      </c>
      <c r="I25" s="58">
        <v>0</v>
      </c>
      <c r="J25" s="58">
        <v>0</v>
      </c>
      <c r="K25" s="58">
        <f>SUM(G25:J25)</f>
        <v>90</v>
      </c>
    </row>
    <row r="26" spans="1:11" ht="16.5">
      <c r="A26" s="130"/>
      <c r="B26" s="131" t="s">
        <v>165</v>
      </c>
      <c r="C26" s="132"/>
      <c r="D26" s="134"/>
      <c r="E26" s="145"/>
      <c r="F26" s="145"/>
      <c r="G26" s="64">
        <v>0</v>
      </c>
      <c r="H26" s="153">
        <v>1136</v>
      </c>
      <c r="I26" s="64">
        <v>0</v>
      </c>
      <c r="J26" s="64">
        <v>0</v>
      </c>
      <c r="K26" s="64">
        <f>SUM(G26:J26)</f>
        <v>1136</v>
      </c>
    </row>
  </sheetData>
  <mergeCells count="10">
    <mergeCell ref="A5:A6"/>
    <mergeCell ref="B5:B6"/>
    <mergeCell ref="C1:K1"/>
    <mergeCell ref="C2:K2"/>
    <mergeCell ref="C3:K3"/>
    <mergeCell ref="G5:K5"/>
    <mergeCell ref="E5:E6"/>
    <mergeCell ref="F5:F6"/>
    <mergeCell ref="C5:C6"/>
    <mergeCell ref="D5:D6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0" r:id="rId2"/>
  <headerFooter alignWithMargins="0">
    <oddFooter>&amp;L&amp;"標楷體,標準"&amp;A&amp;C&amp;"標楷體,標準"第 &amp;P 頁 共 &amp;N 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Q26"/>
  <sheetViews>
    <sheetView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K2"/>
    </sheetView>
  </sheetViews>
  <sheetFormatPr defaultColWidth="9.00390625" defaultRowHeight="16.5"/>
  <cols>
    <col min="1" max="1" width="6.25390625" style="4" customWidth="1"/>
    <col min="2" max="2" width="15.50390625" style="4" customWidth="1"/>
    <col min="3" max="3" width="11.25390625" style="4" customWidth="1"/>
    <col min="4" max="4" width="20.875" style="4" customWidth="1"/>
    <col min="5" max="5" width="6.625" style="136" customWidth="1"/>
    <col min="6" max="6" width="8.00390625" style="136" customWidth="1"/>
    <col min="7" max="7" width="9.75390625" style="136" customWidth="1"/>
    <col min="8" max="8" width="13.75390625" style="136" customWidth="1"/>
    <col min="9" max="9" width="11.50390625" style="136" customWidth="1"/>
    <col min="10" max="10" width="6.50390625" style="136" customWidth="1"/>
    <col min="11" max="11" width="9.75390625" style="136" customWidth="1"/>
    <col min="12" max="16384" width="9.00390625" style="4" customWidth="1"/>
  </cols>
  <sheetData>
    <row r="1" spans="3:17" ht="27.75" customHeight="1">
      <c r="C1" s="199" t="s">
        <v>489</v>
      </c>
      <c r="D1" s="199"/>
      <c r="E1" s="199"/>
      <c r="F1" s="199"/>
      <c r="G1" s="199"/>
      <c r="H1" s="199"/>
      <c r="I1" s="199"/>
      <c r="J1" s="199"/>
      <c r="K1" s="199"/>
      <c r="L1" s="13"/>
      <c r="M1" s="1"/>
      <c r="N1" s="1"/>
      <c r="O1" s="1"/>
      <c r="P1" s="1"/>
      <c r="Q1" s="1"/>
    </row>
    <row r="2" spans="1:12" ht="27.75" customHeight="1">
      <c r="A2" s="234" t="s">
        <v>490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14"/>
    </row>
    <row r="3" spans="1:12" ht="27.75" customHeight="1">
      <c r="A3" s="235" t="s">
        <v>491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14"/>
    </row>
    <row r="4" spans="3:7" ht="21" customHeight="1">
      <c r="C4" s="24" t="s">
        <v>52</v>
      </c>
      <c r="D4" s="24"/>
      <c r="E4" s="135"/>
      <c r="F4" s="135"/>
      <c r="G4" s="135"/>
    </row>
    <row r="5" spans="1:11" ht="27" customHeight="1">
      <c r="A5" s="256" t="s">
        <v>492</v>
      </c>
      <c r="B5" s="258" t="s">
        <v>493</v>
      </c>
      <c r="C5" s="250" t="s">
        <v>494</v>
      </c>
      <c r="D5" s="214" t="s">
        <v>495</v>
      </c>
      <c r="E5" s="267" t="s">
        <v>496</v>
      </c>
      <c r="F5" s="267" t="s">
        <v>497</v>
      </c>
      <c r="G5" s="255" t="s">
        <v>498</v>
      </c>
      <c r="H5" s="255"/>
      <c r="I5" s="255"/>
      <c r="J5" s="255"/>
      <c r="K5" s="255"/>
    </row>
    <row r="6" spans="1:11" ht="36" customHeight="1">
      <c r="A6" s="257"/>
      <c r="B6" s="259"/>
      <c r="C6" s="251"/>
      <c r="D6" s="215"/>
      <c r="E6" s="268"/>
      <c r="F6" s="268"/>
      <c r="G6" s="50" t="s">
        <v>29</v>
      </c>
      <c r="H6" s="52" t="s">
        <v>499</v>
      </c>
      <c r="I6" s="52" t="s">
        <v>500</v>
      </c>
      <c r="J6" s="50" t="s">
        <v>501</v>
      </c>
      <c r="K6" s="50" t="s">
        <v>502</v>
      </c>
    </row>
    <row r="7" spans="1:11" ht="24" customHeight="1">
      <c r="A7" s="160"/>
      <c r="B7" s="161" t="s">
        <v>503</v>
      </c>
      <c r="C7" s="162"/>
      <c r="D7" s="163"/>
      <c r="E7" s="164"/>
      <c r="F7" s="164"/>
      <c r="G7" s="165">
        <f>G11+G16+G20+G24+G26</f>
        <v>20</v>
      </c>
      <c r="H7" s="165">
        <f>H11+H16+H20+H24+H26</f>
        <v>3585</v>
      </c>
      <c r="I7" s="165">
        <f>I11+I16+I20+I24+I26</f>
        <v>0</v>
      </c>
      <c r="J7" s="165">
        <f>J11+J16+J20+J24+J26</f>
        <v>0</v>
      </c>
      <c r="K7" s="165">
        <f>K11+K16+K20+K24+K26</f>
        <v>3605</v>
      </c>
    </row>
    <row r="8" spans="1:11" ht="24" customHeight="1">
      <c r="A8" s="82">
        <v>12001</v>
      </c>
      <c r="B8" s="87" t="s">
        <v>504</v>
      </c>
      <c r="C8" s="184" t="s">
        <v>512</v>
      </c>
      <c r="D8" s="183" t="s">
        <v>509</v>
      </c>
      <c r="E8" s="41">
        <v>5</v>
      </c>
      <c r="F8" s="41">
        <v>45</v>
      </c>
      <c r="G8" s="58">
        <v>0</v>
      </c>
      <c r="H8" s="175">
        <v>225</v>
      </c>
      <c r="I8" s="58">
        <v>0</v>
      </c>
      <c r="J8" s="58">
        <v>0</v>
      </c>
      <c r="K8" s="58">
        <f>SUM(G8:J8)</f>
        <v>225</v>
      </c>
    </row>
    <row r="9" spans="1:11" ht="24" customHeight="1">
      <c r="A9" s="82">
        <v>12001</v>
      </c>
      <c r="B9" s="87" t="s">
        <v>504</v>
      </c>
      <c r="C9" s="184" t="s">
        <v>513</v>
      </c>
      <c r="D9" s="183" t="s">
        <v>510</v>
      </c>
      <c r="E9" s="41">
        <v>4</v>
      </c>
      <c r="F9" s="41">
        <v>10</v>
      </c>
      <c r="G9" s="58">
        <v>0</v>
      </c>
      <c r="H9" s="175">
        <v>40</v>
      </c>
      <c r="I9" s="58">
        <v>0</v>
      </c>
      <c r="J9" s="58">
        <v>0</v>
      </c>
      <c r="K9" s="58">
        <f>SUM(G9:J9)</f>
        <v>40</v>
      </c>
    </row>
    <row r="10" spans="1:11" ht="24" customHeight="1">
      <c r="A10" s="82">
        <v>12001</v>
      </c>
      <c r="B10" s="87" t="s">
        <v>504</v>
      </c>
      <c r="C10" s="184" t="s">
        <v>514</v>
      </c>
      <c r="D10" s="183" t="s">
        <v>511</v>
      </c>
      <c r="E10" s="41">
        <v>2</v>
      </c>
      <c r="F10" s="41">
        <v>115</v>
      </c>
      <c r="G10" s="58">
        <v>10</v>
      </c>
      <c r="H10" s="175">
        <v>230</v>
      </c>
      <c r="I10" s="58">
        <v>0</v>
      </c>
      <c r="J10" s="58">
        <v>0</v>
      </c>
      <c r="K10" s="58">
        <f>SUM(G10:J10)</f>
        <v>240</v>
      </c>
    </row>
    <row r="11" spans="1:11" ht="16.5">
      <c r="A11" s="130"/>
      <c r="B11" s="131" t="s">
        <v>505</v>
      </c>
      <c r="C11" s="132"/>
      <c r="D11" s="133"/>
      <c r="E11" s="138"/>
      <c r="F11" s="138"/>
      <c r="G11" s="64">
        <f>SUM(G8:G10)</f>
        <v>10</v>
      </c>
      <c r="H11" s="64">
        <f>SUM(H8:H10)</f>
        <v>495</v>
      </c>
      <c r="I11" s="64">
        <f>SUM(I8:I10)</f>
        <v>0</v>
      </c>
      <c r="J11" s="64">
        <f>SUM(J8:J10)</f>
        <v>0</v>
      </c>
      <c r="K11" s="64">
        <f>SUM(K8:K10)</f>
        <v>505</v>
      </c>
    </row>
    <row r="12" spans="1:11" ht="16.5">
      <c r="A12" s="82">
        <v>12002</v>
      </c>
      <c r="B12" s="89" t="s">
        <v>166</v>
      </c>
      <c r="C12" s="186" t="s">
        <v>519</v>
      </c>
      <c r="D12" s="44" t="s">
        <v>515</v>
      </c>
      <c r="E12" s="187">
        <v>5</v>
      </c>
      <c r="F12" s="188">
        <v>20</v>
      </c>
      <c r="G12" s="58">
        <v>0</v>
      </c>
      <c r="H12" s="192">
        <f>F12+G12</f>
        <v>20</v>
      </c>
      <c r="I12" s="58">
        <v>0</v>
      </c>
      <c r="J12" s="58">
        <v>0</v>
      </c>
      <c r="K12" s="58">
        <f>SUM(G12:J12)</f>
        <v>20</v>
      </c>
    </row>
    <row r="13" spans="1:11" ht="16.5">
      <c r="A13" s="82">
        <v>12002</v>
      </c>
      <c r="B13" s="89" t="s">
        <v>166</v>
      </c>
      <c r="C13" s="186" t="s">
        <v>520</v>
      </c>
      <c r="D13" s="185" t="s">
        <v>516</v>
      </c>
      <c r="E13" s="189">
        <v>1</v>
      </c>
      <c r="F13" s="190">
        <v>10</v>
      </c>
      <c r="G13" s="58">
        <v>0</v>
      </c>
      <c r="H13" s="192">
        <f>F13+G13</f>
        <v>10</v>
      </c>
      <c r="I13" s="58">
        <v>0</v>
      </c>
      <c r="J13" s="58">
        <v>0</v>
      </c>
      <c r="K13" s="58">
        <f>SUM(G13:J13)</f>
        <v>10</v>
      </c>
    </row>
    <row r="14" spans="1:11" ht="16.5">
      <c r="A14" s="82">
        <v>12002</v>
      </c>
      <c r="B14" s="89" t="s">
        <v>166</v>
      </c>
      <c r="C14" s="186" t="s">
        <v>521</v>
      </c>
      <c r="D14" s="44" t="s">
        <v>517</v>
      </c>
      <c r="E14" s="191">
        <v>10</v>
      </c>
      <c r="F14" s="44">
        <v>40</v>
      </c>
      <c r="G14" s="58">
        <v>0</v>
      </c>
      <c r="H14" s="192">
        <f>F14+G14</f>
        <v>40</v>
      </c>
      <c r="I14" s="58">
        <v>0</v>
      </c>
      <c r="J14" s="58">
        <v>0</v>
      </c>
      <c r="K14" s="58">
        <f>SUM(G14:J14)</f>
        <v>40</v>
      </c>
    </row>
    <row r="15" spans="1:11" ht="16.5">
      <c r="A15" s="82">
        <v>12002</v>
      </c>
      <c r="B15" s="89" t="s">
        <v>166</v>
      </c>
      <c r="C15" s="42" t="s">
        <v>522</v>
      </c>
      <c r="D15" s="44" t="s">
        <v>518</v>
      </c>
      <c r="E15" s="191">
        <v>3</v>
      </c>
      <c r="F15" s="44">
        <v>50</v>
      </c>
      <c r="G15" s="58">
        <v>0</v>
      </c>
      <c r="H15" s="192">
        <f>F15+G15</f>
        <v>50</v>
      </c>
      <c r="I15" s="58">
        <v>0</v>
      </c>
      <c r="J15" s="58">
        <v>0</v>
      </c>
      <c r="K15" s="58">
        <f>SUM(G15:J15)</f>
        <v>50</v>
      </c>
    </row>
    <row r="16" spans="1:11" ht="16.5">
      <c r="A16" s="130"/>
      <c r="B16" s="131" t="s">
        <v>505</v>
      </c>
      <c r="C16" s="132"/>
      <c r="D16" s="134"/>
      <c r="E16" s="145"/>
      <c r="F16" s="145"/>
      <c r="G16" s="64">
        <f>SUM(G12:G15)</f>
        <v>0</v>
      </c>
      <c r="H16" s="64">
        <f>SUM(H12:H15)</f>
        <v>120</v>
      </c>
      <c r="I16" s="64">
        <f>SUM(I12:I15)</f>
        <v>0</v>
      </c>
      <c r="J16" s="64">
        <f>SUM(J12:J15)</f>
        <v>0</v>
      </c>
      <c r="K16" s="64">
        <f>SUM(K12:K15)</f>
        <v>120</v>
      </c>
    </row>
    <row r="17" spans="1:11" ht="16.5">
      <c r="A17" s="82">
        <v>12003</v>
      </c>
      <c r="B17" s="89" t="s">
        <v>506</v>
      </c>
      <c r="C17" s="186" t="s">
        <v>525</v>
      </c>
      <c r="D17" s="44" t="s">
        <v>523</v>
      </c>
      <c r="E17" s="146">
        <v>1</v>
      </c>
      <c r="F17" s="193">
        <v>180</v>
      </c>
      <c r="G17" s="58">
        <v>0</v>
      </c>
      <c r="H17" s="193">
        <v>180</v>
      </c>
      <c r="I17" s="58">
        <v>0</v>
      </c>
      <c r="J17" s="58">
        <v>0</v>
      </c>
      <c r="K17" s="58">
        <f>SUM(G17:J17)</f>
        <v>180</v>
      </c>
    </row>
    <row r="18" spans="1:11" ht="16.5">
      <c r="A18" s="82">
        <v>12003</v>
      </c>
      <c r="B18" s="89" t="s">
        <v>168</v>
      </c>
      <c r="C18" s="186" t="s">
        <v>526</v>
      </c>
      <c r="D18" s="44" t="s">
        <v>511</v>
      </c>
      <c r="E18" s="146">
        <v>1</v>
      </c>
      <c r="F18" s="193">
        <v>120</v>
      </c>
      <c r="G18" s="58">
        <v>0</v>
      </c>
      <c r="H18" s="193">
        <v>120</v>
      </c>
      <c r="I18" s="58">
        <v>0</v>
      </c>
      <c r="J18" s="58">
        <v>0</v>
      </c>
      <c r="K18" s="58">
        <f>SUM(G18:J18)</f>
        <v>120</v>
      </c>
    </row>
    <row r="19" spans="1:11" ht="16.5">
      <c r="A19" s="82">
        <v>12003</v>
      </c>
      <c r="B19" s="89" t="s">
        <v>168</v>
      </c>
      <c r="C19" s="186" t="s">
        <v>527</v>
      </c>
      <c r="D19" s="44" t="s">
        <v>524</v>
      </c>
      <c r="E19" s="146">
        <v>1</v>
      </c>
      <c r="F19" s="193">
        <v>99</v>
      </c>
      <c r="G19" s="58">
        <v>0</v>
      </c>
      <c r="H19" s="193">
        <v>99</v>
      </c>
      <c r="I19" s="58">
        <v>0</v>
      </c>
      <c r="J19" s="58">
        <v>0</v>
      </c>
      <c r="K19" s="58">
        <f>SUM(G19:J19)</f>
        <v>99</v>
      </c>
    </row>
    <row r="20" spans="1:11" ht="16.5">
      <c r="A20" s="130"/>
      <c r="B20" s="131" t="s">
        <v>505</v>
      </c>
      <c r="C20" s="132"/>
      <c r="D20" s="134"/>
      <c r="E20" s="145"/>
      <c r="F20" s="145"/>
      <c r="G20" s="64">
        <f>SUM(G17:G19)</f>
        <v>0</v>
      </c>
      <c r="H20" s="64">
        <f>SUM(H17:H19)</f>
        <v>399</v>
      </c>
      <c r="I20" s="64">
        <f>SUM(I17:I19)</f>
        <v>0</v>
      </c>
      <c r="J20" s="64">
        <f>SUM(J17:J19)</f>
        <v>0</v>
      </c>
      <c r="K20" s="64">
        <f>SUM(K17:K19)</f>
        <v>399</v>
      </c>
    </row>
    <row r="21" spans="1:11" ht="16.5">
      <c r="A21" s="84">
        <v>12004</v>
      </c>
      <c r="B21" s="90" t="s">
        <v>507</v>
      </c>
      <c r="C21" s="194" t="s">
        <v>531</v>
      </c>
      <c r="D21" s="194" t="s">
        <v>528</v>
      </c>
      <c r="E21" s="195">
        <v>15</v>
      </c>
      <c r="F21" s="195">
        <v>60</v>
      </c>
      <c r="G21" s="58">
        <v>0</v>
      </c>
      <c r="H21" s="196">
        <v>900</v>
      </c>
      <c r="I21" s="58">
        <v>0</v>
      </c>
      <c r="J21" s="58">
        <v>0</v>
      </c>
      <c r="K21" s="58">
        <f>SUM(G21:J21)</f>
        <v>900</v>
      </c>
    </row>
    <row r="22" spans="1:11" ht="16.5">
      <c r="A22" s="84">
        <v>12004</v>
      </c>
      <c r="B22" s="90" t="s">
        <v>507</v>
      </c>
      <c r="C22" s="194">
        <v>5030080</v>
      </c>
      <c r="D22" s="194" t="s">
        <v>529</v>
      </c>
      <c r="E22" s="195">
        <v>1</v>
      </c>
      <c r="F22" s="195">
        <v>195</v>
      </c>
      <c r="G22" s="58">
        <v>10</v>
      </c>
      <c r="H22" s="196">
        <v>185</v>
      </c>
      <c r="I22" s="58">
        <v>0</v>
      </c>
      <c r="J22" s="58">
        <v>0</v>
      </c>
      <c r="K22" s="58">
        <f>SUM(G22:J22)</f>
        <v>195</v>
      </c>
    </row>
    <row r="23" spans="1:11" ht="16.5">
      <c r="A23" s="84">
        <v>12004</v>
      </c>
      <c r="B23" s="90" t="s">
        <v>507</v>
      </c>
      <c r="C23" s="194" t="s">
        <v>532</v>
      </c>
      <c r="D23" s="194" t="s">
        <v>530</v>
      </c>
      <c r="E23" s="195">
        <v>10</v>
      </c>
      <c r="F23" s="195">
        <v>35</v>
      </c>
      <c r="G23" s="58">
        <v>0</v>
      </c>
      <c r="H23" s="196">
        <v>350</v>
      </c>
      <c r="I23" s="58">
        <v>0</v>
      </c>
      <c r="J23" s="58">
        <v>0</v>
      </c>
      <c r="K23" s="58">
        <f>SUM(G23:J23)</f>
        <v>350</v>
      </c>
    </row>
    <row r="24" spans="1:11" ht="16.5">
      <c r="A24" s="130"/>
      <c r="B24" s="131" t="s">
        <v>505</v>
      </c>
      <c r="C24" s="132"/>
      <c r="D24" s="134"/>
      <c r="E24" s="145"/>
      <c r="F24" s="145"/>
      <c r="G24" s="64">
        <f>SUM(G21:G23)</f>
        <v>10</v>
      </c>
      <c r="H24" s="64">
        <f>SUM(H21:H23)</f>
        <v>1435</v>
      </c>
      <c r="I24" s="64">
        <f>SUM(I21:I23)</f>
        <v>0</v>
      </c>
      <c r="J24" s="64">
        <f>SUM(J21:J23)</f>
        <v>0</v>
      </c>
      <c r="K24" s="64">
        <f>SUM(K21:K23)</f>
        <v>1445</v>
      </c>
    </row>
    <row r="25" spans="1:11" ht="16.5">
      <c r="A25" s="82">
        <v>12005</v>
      </c>
      <c r="B25" s="87" t="s">
        <v>508</v>
      </c>
      <c r="C25" s="198" t="s">
        <v>534</v>
      </c>
      <c r="D25" s="197" t="s">
        <v>533</v>
      </c>
      <c r="E25" s="149">
        <v>1</v>
      </c>
      <c r="F25" s="149">
        <v>90</v>
      </c>
      <c r="G25" s="58">
        <v>0</v>
      </c>
      <c r="H25" s="125">
        <v>90</v>
      </c>
      <c r="I25" s="58">
        <v>0</v>
      </c>
      <c r="J25" s="58">
        <v>0</v>
      </c>
      <c r="K25" s="58">
        <f>SUM(G25:J25)</f>
        <v>90</v>
      </c>
    </row>
    <row r="26" spans="1:11" ht="16.5">
      <c r="A26" s="130"/>
      <c r="B26" s="131" t="s">
        <v>505</v>
      </c>
      <c r="C26" s="132"/>
      <c r="D26" s="134"/>
      <c r="E26" s="145"/>
      <c r="F26" s="145"/>
      <c r="G26" s="64">
        <v>0</v>
      </c>
      <c r="H26" s="153">
        <v>1136</v>
      </c>
      <c r="I26" s="64">
        <v>0</v>
      </c>
      <c r="J26" s="64">
        <v>0</v>
      </c>
      <c r="K26" s="64">
        <f>SUM(G26:J26)</f>
        <v>1136</v>
      </c>
    </row>
  </sheetData>
  <mergeCells count="9">
    <mergeCell ref="A3:K3"/>
    <mergeCell ref="A2:K2"/>
    <mergeCell ref="A5:A6"/>
    <mergeCell ref="B5:B6"/>
    <mergeCell ref="G5:K5"/>
    <mergeCell ref="E5:E6"/>
    <mergeCell ref="F5:F6"/>
    <mergeCell ref="C5:C6"/>
    <mergeCell ref="D5:D6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0" r:id="rId2"/>
  <headerFooter alignWithMargins="0">
    <oddFooter>&amp;L&amp;"標楷體,標準"&amp;A&amp;C&amp;"標楷體,標準"第 &amp;P 頁 共 &amp;N 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Q23"/>
  <sheetViews>
    <sheetView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5" sqref="M15"/>
    </sheetView>
  </sheetViews>
  <sheetFormatPr defaultColWidth="9.00390625" defaultRowHeight="16.5"/>
  <cols>
    <col min="1" max="1" width="6.25390625" style="4" customWidth="1"/>
    <col min="2" max="2" width="15.50390625" style="4" customWidth="1"/>
    <col min="3" max="3" width="11.25390625" style="4" customWidth="1"/>
    <col min="4" max="4" width="20.875" style="4" customWidth="1"/>
    <col min="5" max="5" width="8.50390625" style="136" customWidth="1"/>
    <col min="6" max="6" width="10.375" style="136" customWidth="1"/>
    <col min="7" max="7" width="9.75390625" style="136" customWidth="1"/>
    <col min="8" max="8" width="13.75390625" style="136" customWidth="1"/>
    <col min="9" max="9" width="11.50390625" style="136" customWidth="1"/>
    <col min="10" max="10" width="6.50390625" style="136" customWidth="1"/>
    <col min="11" max="11" width="9.75390625" style="136" customWidth="1"/>
    <col min="12" max="16384" width="9.00390625" style="4" customWidth="1"/>
  </cols>
  <sheetData>
    <row r="1" spans="1:17" ht="27.75" customHeight="1">
      <c r="A1" s="232" t="s">
        <v>489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13"/>
      <c r="M1" s="1"/>
      <c r="N1" s="1"/>
      <c r="O1" s="1"/>
      <c r="P1" s="1"/>
      <c r="Q1" s="1"/>
    </row>
    <row r="2" spans="1:12" ht="27.75" customHeight="1">
      <c r="A2" s="234" t="s">
        <v>490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14"/>
    </row>
    <row r="3" spans="1:12" ht="27.75" customHeight="1">
      <c r="A3" s="235" t="s">
        <v>491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14"/>
    </row>
    <row r="4" spans="3:7" ht="21" customHeight="1">
      <c r="C4" s="24" t="s">
        <v>53</v>
      </c>
      <c r="D4" s="24"/>
      <c r="E4" s="135"/>
      <c r="F4" s="135"/>
      <c r="G4" s="135"/>
    </row>
    <row r="5" spans="1:11" ht="27" customHeight="1">
      <c r="A5" s="256" t="s">
        <v>492</v>
      </c>
      <c r="B5" s="258" t="s">
        <v>493</v>
      </c>
      <c r="C5" s="250" t="s">
        <v>494</v>
      </c>
      <c r="D5" s="214" t="s">
        <v>495</v>
      </c>
      <c r="E5" s="267" t="s">
        <v>496</v>
      </c>
      <c r="F5" s="267" t="s">
        <v>497</v>
      </c>
      <c r="G5" s="255" t="s">
        <v>498</v>
      </c>
      <c r="H5" s="255"/>
      <c r="I5" s="255"/>
      <c r="J5" s="255"/>
      <c r="K5" s="255"/>
    </row>
    <row r="6" spans="1:11" ht="36" customHeight="1">
      <c r="A6" s="257"/>
      <c r="B6" s="259"/>
      <c r="C6" s="251"/>
      <c r="D6" s="215"/>
      <c r="E6" s="268"/>
      <c r="F6" s="268"/>
      <c r="G6" s="50" t="s">
        <v>29</v>
      </c>
      <c r="H6" s="52" t="s">
        <v>499</v>
      </c>
      <c r="I6" s="52" t="s">
        <v>500</v>
      </c>
      <c r="J6" s="50" t="s">
        <v>501</v>
      </c>
      <c r="K6" s="50" t="s">
        <v>502</v>
      </c>
    </row>
    <row r="7" spans="1:11" ht="24" customHeight="1">
      <c r="A7" s="160"/>
      <c r="B7" s="161" t="s">
        <v>503</v>
      </c>
      <c r="C7" s="162"/>
      <c r="D7" s="163"/>
      <c r="E7" s="164"/>
      <c r="F7" s="164"/>
      <c r="G7" s="165">
        <f>G11+G14+G18+G21+G23</f>
        <v>0</v>
      </c>
      <c r="H7" s="165">
        <f>H11+H14+H18+H21+H23</f>
        <v>301085</v>
      </c>
      <c r="I7" s="165">
        <f>I11+I14+I18+I21+I23</f>
        <v>0</v>
      </c>
      <c r="J7" s="165">
        <f>J11+J14+J18+J21+J23</f>
        <v>0</v>
      </c>
      <c r="K7" s="165">
        <f>K11+K14+K18+K21+K23</f>
        <v>301085</v>
      </c>
    </row>
    <row r="8" spans="1:11" ht="24" customHeight="1">
      <c r="A8" s="82">
        <v>12001</v>
      </c>
      <c r="B8" s="87" t="s">
        <v>504</v>
      </c>
      <c r="C8" s="184">
        <v>80000000001</v>
      </c>
      <c r="D8" s="183" t="s">
        <v>535</v>
      </c>
      <c r="E8" s="41">
        <v>1</v>
      </c>
      <c r="F8" s="41">
        <v>175</v>
      </c>
      <c r="G8" s="58">
        <v>0</v>
      </c>
      <c r="H8" s="175">
        <v>175</v>
      </c>
      <c r="I8" s="58">
        <v>0</v>
      </c>
      <c r="J8" s="58">
        <v>0</v>
      </c>
      <c r="K8" s="58">
        <f>SUM(G8:J8)</f>
        <v>175</v>
      </c>
    </row>
    <row r="9" spans="1:11" ht="24" customHeight="1">
      <c r="A9" s="82">
        <v>12001</v>
      </c>
      <c r="B9" s="87" t="s">
        <v>504</v>
      </c>
      <c r="C9" s="184">
        <v>80000000001</v>
      </c>
      <c r="D9" s="183" t="s">
        <v>536</v>
      </c>
      <c r="E9" s="41">
        <v>1</v>
      </c>
      <c r="F9" s="41">
        <v>20</v>
      </c>
      <c r="G9" s="58">
        <v>0</v>
      </c>
      <c r="H9" s="175">
        <v>20</v>
      </c>
      <c r="I9" s="58">
        <v>0</v>
      </c>
      <c r="J9" s="58">
        <v>0</v>
      </c>
      <c r="K9" s="58">
        <f>SUM(G9:J9)</f>
        <v>20</v>
      </c>
    </row>
    <row r="10" spans="1:11" ht="24" customHeight="1">
      <c r="A10" s="82">
        <v>12001</v>
      </c>
      <c r="B10" s="87" t="s">
        <v>504</v>
      </c>
      <c r="C10" s="184">
        <v>80000000001</v>
      </c>
      <c r="D10" s="183" t="s">
        <v>537</v>
      </c>
      <c r="E10" s="41">
        <v>1</v>
      </c>
      <c r="F10" s="41">
        <v>40</v>
      </c>
      <c r="G10" s="58">
        <v>0</v>
      </c>
      <c r="H10" s="175">
        <v>40</v>
      </c>
      <c r="I10" s="58">
        <v>0</v>
      </c>
      <c r="J10" s="58">
        <v>0</v>
      </c>
      <c r="K10" s="58">
        <f>SUM(G10:J10)</f>
        <v>40</v>
      </c>
    </row>
    <row r="11" spans="1:11" ht="16.5">
      <c r="A11" s="130"/>
      <c r="B11" s="131" t="s">
        <v>505</v>
      </c>
      <c r="C11" s="132"/>
      <c r="D11" s="133"/>
      <c r="E11" s="138"/>
      <c r="F11" s="138"/>
      <c r="G11" s="64">
        <f>SUM(G8:G10)</f>
        <v>0</v>
      </c>
      <c r="H11" s="64">
        <f>SUM(H8:H10)</f>
        <v>235</v>
      </c>
      <c r="I11" s="64">
        <f>SUM(I8:I10)</f>
        <v>0</v>
      </c>
      <c r="J11" s="64">
        <f>SUM(J8:J10)</f>
        <v>0</v>
      </c>
      <c r="K11" s="64">
        <f>SUM(K8:K10)</f>
        <v>235</v>
      </c>
    </row>
    <row r="12" spans="1:11" ht="16.5">
      <c r="A12" s="82">
        <v>12002</v>
      </c>
      <c r="B12" s="89" t="s">
        <v>166</v>
      </c>
      <c r="C12" s="186" t="s">
        <v>538</v>
      </c>
      <c r="D12" s="44" t="s">
        <v>539</v>
      </c>
      <c r="E12" s="187">
        <v>1</v>
      </c>
      <c r="F12" s="188">
        <v>200</v>
      </c>
      <c r="G12" s="58">
        <v>0</v>
      </c>
      <c r="H12" s="192">
        <f>F12+G12</f>
        <v>200</v>
      </c>
      <c r="I12" s="58">
        <v>0</v>
      </c>
      <c r="J12" s="58">
        <v>0</v>
      </c>
      <c r="K12" s="58">
        <f>SUM(G12:J12)</f>
        <v>200</v>
      </c>
    </row>
    <row r="13" spans="1:11" ht="16.5">
      <c r="A13" s="82">
        <v>12002</v>
      </c>
      <c r="B13" s="89" t="s">
        <v>166</v>
      </c>
      <c r="C13" s="186" t="s">
        <v>538</v>
      </c>
      <c r="D13" s="185" t="s">
        <v>540</v>
      </c>
      <c r="E13" s="189">
        <v>1</v>
      </c>
      <c r="F13" s="190">
        <v>100</v>
      </c>
      <c r="G13" s="58">
        <v>0</v>
      </c>
      <c r="H13" s="192">
        <f>F13+G13</f>
        <v>100</v>
      </c>
      <c r="I13" s="58">
        <v>0</v>
      </c>
      <c r="J13" s="58">
        <v>0</v>
      </c>
      <c r="K13" s="58">
        <f>SUM(G13:J13)</f>
        <v>100</v>
      </c>
    </row>
    <row r="14" spans="1:11" ht="16.5">
      <c r="A14" s="130"/>
      <c r="B14" s="131" t="s">
        <v>505</v>
      </c>
      <c r="C14" s="132"/>
      <c r="D14" s="134"/>
      <c r="E14" s="145"/>
      <c r="F14" s="145"/>
      <c r="G14" s="64">
        <f>SUM(G12:G13)</f>
        <v>0</v>
      </c>
      <c r="H14" s="64">
        <f>SUM(H12:H13)</f>
        <v>300</v>
      </c>
      <c r="I14" s="64">
        <f>SUM(I12:I13)</f>
        <v>0</v>
      </c>
      <c r="J14" s="64">
        <f>SUM(J12:J13)</f>
        <v>0</v>
      </c>
      <c r="K14" s="64">
        <f>SUM(K12:K13)</f>
        <v>300</v>
      </c>
    </row>
    <row r="15" spans="1:11" ht="16.5">
      <c r="A15" s="82">
        <v>12003</v>
      </c>
      <c r="B15" s="89" t="s">
        <v>506</v>
      </c>
      <c r="C15" s="186" t="s">
        <v>538</v>
      </c>
      <c r="D15" s="44" t="s">
        <v>542</v>
      </c>
      <c r="E15" s="146">
        <v>1</v>
      </c>
      <c r="F15" s="193">
        <v>300</v>
      </c>
      <c r="G15" s="58">
        <v>0</v>
      </c>
      <c r="H15" s="193">
        <v>300</v>
      </c>
      <c r="I15" s="58">
        <v>0</v>
      </c>
      <c r="J15" s="58">
        <v>0</v>
      </c>
      <c r="K15" s="58">
        <f>SUM(G15:J15)</f>
        <v>300</v>
      </c>
    </row>
    <row r="16" spans="1:11" ht="16.5">
      <c r="A16" s="82">
        <v>12003</v>
      </c>
      <c r="B16" s="89" t="s">
        <v>168</v>
      </c>
      <c r="C16" s="186" t="s">
        <v>538</v>
      </c>
      <c r="D16" s="185" t="s">
        <v>540</v>
      </c>
      <c r="E16" s="189">
        <v>1</v>
      </c>
      <c r="F16" s="190">
        <v>100</v>
      </c>
      <c r="G16" s="58">
        <v>0</v>
      </c>
      <c r="H16" s="193">
        <v>100</v>
      </c>
      <c r="I16" s="58">
        <v>0</v>
      </c>
      <c r="J16" s="58">
        <v>0</v>
      </c>
      <c r="K16" s="58">
        <f>SUM(G16:J16)</f>
        <v>100</v>
      </c>
    </row>
    <row r="17" spans="1:11" ht="16.5">
      <c r="A17" s="82">
        <v>12003</v>
      </c>
      <c r="B17" s="89" t="s">
        <v>168</v>
      </c>
      <c r="C17" s="186" t="s">
        <v>541</v>
      </c>
      <c r="D17" s="183" t="s">
        <v>536</v>
      </c>
      <c r="E17" s="41">
        <v>1</v>
      </c>
      <c r="F17" s="41">
        <v>20</v>
      </c>
      <c r="G17" s="58">
        <v>0</v>
      </c>
      <c r="H17" s="193">
        <v>20</v>
      </c>
      <c r="I17" s="58">
        <v>0</v>
      </c>
      <c r="J17" s="58">
        <v>0</v>
      </c>
      <c r="K17" s="58">
        <f>SUM(G17:J17)</f>
        <v>20</v>
      </c>
    </row>
    <row r="18" spans="1:11" ht="16.5">
      <c r="A18" s="130"/>
      <c r="B18" s="131" t="s">
        <v>505</v>
      </c>
      <c r="C18" s="132"/>
      <c r="D18" s="134"/>
      <c r="E18" s="145"/>
      <c r="F18" s="145"/>
      <c r="G18" s="64">
        <f>SUM(G15:G17)</f>
        <v>0</v>
      </c>
      <c r="H18" s="64">
        <f>SUM(H15:H17)</f>
        <v>420</v>
      </c>
      <c r="I18" s="64">
        <f>SUM(I15:I17)</f>
        <v>0</v>
      </c>
      <c r="J18" s="64">
        <f>SUM(J15:J17)</f>
        <v>0</v>
      </c>
      <c r="K18" s="64">
        <f>SUM(K15:K17)</f>
        <v>420</v>
      </c>
    </row>
    <row r="19" spans="1:11" ht="16.5">
      <c r="A19" s="84">
        <v>12004</v>
      </c>
      <c r="B19" s="90" t="s">
        <v>507</v>
      </c>
      <c r="C19" s="200">
        <v>80101010002</v>
      </c>
      <c r="D19" s="194" t="s">
        <v>543</v>
      </c>
      <c r="E19" s="195">
        <v>20</v>
      </c>
      <c r="F19" s="195">
        <v>2.5</v>
      </c>
      <c r="G19" s="58">
        <v>0</v>
      </c>
      <c r="H19" s="196">
        <v>50</v>
      </c>
      <c r="I19" s="58">
        <v>0</v>
      </c>
      <c r="J19" s="58">
        <v>0</v>
      </c>
      <c r="K19" s="58">
        <f>SUM(G19:J19)</f>
        <v>50</v>
      </c>
    </row>
    <row r="20" spans="1:11" ht="16.5">
      <c r="A20" s="84">
        <v>12004</v>
      </c>
      <c r="B20" s="90" t="s">
        <v>507</v>
      </c>
      <c r="C20" s="200">
        <v>80101010002</v>
      </c>
      <c r="D20" s="194" t="s">
        <v>544</v>
      </c>
      <c r="E20" s="195">
        <v>20</v>
      </c>
      <c r="F20" s="195">
        <v>4</v>
      </c>
      <c r="G20" s="58">
        <v>0</v>
      </c>
      <c r="H20" s="196">
        <v>80</v>
      </c>
      <c r="I20" s="58">
        <v>0</v>
      </c>
      <c r="J20" s="58">
        <v>0</v>
      </c>
      <c r="K20" s="58">
        <f>SUM(G20:J20)</f>
        <v>80</v>
      </c>
    </row>
    <row r="21" spans="1:11" ht="16.5">
      <c r="A21" s="130"/>
      <c r="B21" s="131" t="s">
        <v>505</v>
      </c>
      <c r="C21" s="132"/>
      <c r="D21" s="134"/>
      <c r="E21" s="145"/>
      <c r="F21" s="145"/>
      <c r="G21" s="64">
        <f>SUM(G19:G20)</f>
        <v>0</v>
      </c>
      <c r="H21" s="64">
        <f>SUM(H19:H20)</f>
        <v>130</v>
      </c>
      <c r="I21" s="64">
        <f>SUM(I19:I20)</f>
        <v>0</v>
      </c>
      <c r="J21" s="64">
        <f>SUM(J19:J20)</f>
        <v>0</v>
      </c>
      <c r="K21" s="64">
        <f>SUM(K19:K20)</f>
        <v>130</v>
      </c>
    </row>
    <row r="22" spans="1:11" ht="16.5">
      <c r="A22" s="82">
        <v>12005</v>
      </c>
      <c r="B22" s="87" t="s">
        <v>508</v>
      </c>
      <c r="C22" s="200">
        <v>80101010002</v>
      </c>
      <c r="D22" s="197" t="s">
        <v>545</v>
      </c>
      <c r="E22" s="149">
        <v>1</v>
      </c>
      <c r="F22" s="149">
        <v>300000</v>
      </c>
      <c r="G22" s="58">
        <v>0</v>
      </c>
      <c r="H22" s="125">
        <v>300000</v>
      </c>
      <c r="I22" s="58">
        <v>0</v>
      </c>
      <c r="J22" s="58">
        <v>0</v>
      </c>
      <c r="K22" s="58">
        <f>SUM(G22:J22)</f>
        <v>300000</v>
      </c>
    </row>
    <row r="23" spans="1:11" ht="16.5">
      <c r="A23" s="130"/>
      <c r="B23" s="131" t="s">
        <v>505</v>
      </c>
      <c r="C23" s="132"/>
      <c r="D23" s="134"/>
      <c r="E23" s="145"/>
      <c r="F23" s="145"/>
      <c r="G23" s="64">
        <f>SUM(G22)</f>
        <v>0</v>
      </c>
      <c r="H23" s="64">
        <f>SUM(H22)</f>
        <v>300000</v>
      </c>
      <c r="I23" s="64">
        <f>SUM(I22)</f>
        <v>0</v>
      </c>
      <c r="J23" s="64">
        <f>SUM(J22)</f>
        <v>0</v>
      </c>
      <c r="K23" s="64">
        <f>SUM(K22)</f>
        <v>300000</v>
      </c>
    </row>
  </sheetData>
  <mergeCells count="10">
    <mergeCell ref="A1:K1"/>
    <mergeCell ref="A2:K2"/>
    <mergeCell ref="A3:K3"/>
    <mergeCell ref="A5:A6"/>
    <mergeCell ref="B5:B6"/>
    <mergeCell ref="G5:K5"/>
    <mergeCell ref="E5:E6"/>
    <mergeCell ref="F5:F6"/>
    <mergeCell ref="C5:C6"/>
    <mergeCell ref="D5:D6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80" r:id="rId2"/>
  <headerFooter alignWithMargins="0">
    <oddFooter>&amp;L&amp;"標楷體,標準"&amp;A&amp;C&amp;"標楷體,標準"第 &amp;P 頁 共 &amp;N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教育部中部辦公室</cp:lastModifiedBy>
  <cp:lastPrinted>2012-01-31T08:07:25Z</cp:lastPrinted>
  <dcterms:created xsi:type="dcterms:W3CDTF">2006-06-23T06:38:13Z</dcterms:created>
  <dcterms:modified xsi:type="dcterms:W3CDTF">2012-01-31T08:07:37Z</dcterms:modified>
  <cp:category/>
  <cp:version/>
  <cp:contentType/>
  <cp:contentStatus/>
</cp:coreProperties>
</file>