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'Sheet1'!$A$1:$Q$28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<sst xmlns="http://schemas.openxmlformats.org/spreadsheetml/2006/main" count="105" uniqueCount="93">
  <si>
    <t>序號</t>
  </si>
  <si>
    <t>建物名稱</t>
  </si>
  <si>
    <t>基本資料</t>
  </si>
  <si>
    <t>總計</t>
  </si>
  <si>
    <t>地上樓層</t>
  </si>
  <si>
    <t>地下樓層</t>
  </si>
  <si>
    <t>建築構造</t>
  </si>
  <si>
    <t>使用執照發照日期</t>
  </si>
  <si>
    <t>空間使用說明</t>
  </si>
  <si>
    <t>備註</t>
  </si>
  <si>
    <t>其他(㎡)</t>
  </si>
  <si>
    <t>全校師生每人平均使用樓地板面積</t>
  </si>
  <si>
    <t>填表說明：</t>
  </si>
  <si>
    <t>教學面積
(㎡)</t>
  </si>
  <si>
    <t>行政面積
(㎡)</t>
  </si>
  <si>
    <t>公共活動面積(㎡)</t>
  </si>
  <si>
    <t>公共設施面積(㎡)</t>
  </si>
  <si>
    <t>屋頂
突出物</t>
  </si>
  <si>
    <t>建物所有權狀字號</t>
  </si>
  <si>
    <t>總樓地板
面積(㎡)</t>
  </si>
  <si>
    <t xml:space="preserve">2.各建物之樓地板面積需與使用執照所列相符，若有差異請詳細說明。          </t>
  </si>
  <si>
    <t xml:space="preserve">4.請務必詳實填報，本表將做為新興工程後續審查之依據，若資料不實，相關行政責任由學校自行負責。                          </t>
  </si>
  <si>
    <t>4.本表數值請四捨五入至小數點下第二位。</t>
  </si>
  <si>
    <t>3.請檢附相關佐證資料，俾憑查證。</t>
  </si>
  <si>
    <t>填表人：                  財管人員：                  庶務組長：                  總務主任：                  主計主任：                  校長：</t>
  </si>
  <si>
    <t>13棟</t>
  </si>
  <si>
    <t>磚造</t>
  </si>
  <si>
    <t>加強磚造</t>
  </si>
  <si>
    <t>鋼筋混凝土造</t>
  </si>
  <si>
    <t>鋼筋混凝土造</t>
  </si>
  <si>
    <t>RC、SRC造</t>
  </si>
  <si>
    <t>鋼筋混凝土加強磚造</t>
  </si>
  <si>
    <t xml:space="preserve"> (A)
9,167.45</t>
  </si>
  <si>
    <t>(B)
2,382.53</t>
  </si>
  <si>
    <r>
      <t>（</t>
    </r>
    <r>
      <rPr>
        <sz val="12"/>
        <rFont val="Times New Roman"/>
        <family val="1"/>
      </rPr>
      <t>A/J</t>
    </r>
    <r>
      <rPr>
        <sz val="12"/>
        <rFont val="新細明體"/>
        <family val="1"/>
      </rPr>
      <t xml:space="preserve">）
</t>
    </r>
    <r>
      <rPr>
        <sz val="12"/>
        <rFont val="Times New Roman"/>
        <family val="1"/>
      </rPr>
      <t>3.69</t>
    </r>
  </si>
  <si>
    <r>
      <t>（</t>
    </r>
    <r>
      <rPr>
        <sz val="12"/>
        <rFont val="Times New Roman"/>
        <family val="1"/>
      </rPr>
      <t>B/J</t>
    </r>
    <r>
      <rPr>
        <sz val="12"/>
        <rFont val="新細明體"/>
        <family val="1"/>
      </rPr>
      <t xml:space="preserve">）
</t>
    </r>
    <r>
      <rPr>
        <sz val="12"/>
        <rFont val="Times New Roman"/>
        <family val="1"/>
      </rPr>
      <t>0.96</t>
    </r>
  </si>
  <si>
    <t>(D)
0</t>
  </si>
  <si>
    <r>
      <t>（</t>
    </r>
    <r>
      <rPr>
        <sz val="12"/>
        <rFont val="Times New Roman"/>
        <family val="1"/>
      </rPr>
      <t>D/J</t>
    </r>
    <r>
      <rPr>
        <sz val="12"/>
        <rFont val="新細明體"/>
        <family val="1"/>
      </rPr>
      <t xml:space="preserve">）
</t>
    </r>
    <r>
      <rPr>
        <sz val="12"/>
        <rFont val="Times New Roman"/>
        <family val="1"/>
      </rPr>
      <t>0</t>
    </r>
  </si>
  <si>
    <t>(F)
861.14</t>
  </si>
  <si>
    <r>
      <t xml:space="preserve">(K)=A+B+C+D+E+F
</t>
    </r>
    <r>
      <rPr>
        <sz val="12"/>
        <rFont val="Times New Roman"/>
        <family val="1"/>
      </rPr>
      <t>33,204.40</t>
    </r>
  </si>
  <si>
    <t>(K/J)
13.37</t>
  </si>
  <si>
    <t>○○樓</t>
  </si>
  <si>
    <t>○○樓</t>
  </si>
  <si>
    <t>○○樓東側</t>
  </si>
  <si>
    <t>○○樓西側</t>
  </si>
  <si>
    <t>活動中心</t>
  </si>
  <si>
    <t>○○大樓</t>
  </si>
  <si>
    <t>○○○○大樓</t>
  </si>
  <si>
    <t>體育館</t>
  </si>
  <si>
    <t>○○○大樓</t>
  </si>
  <si>
    <t>(K/H)
14.36</t>
  </si>
  <si>
    <r>
      <t>○○</t>
    </r>
    <r>
      <rPr>
        <sz val="12"/>
        <rFont val="Times New Roman"/>
        <family val="1"/>
      </rPr>
      <t>.01.14</t>
    </r>
  </si>
  <si>
    <r>
      <t>○○</t>
    </r>
    <r>
      <rPr>
        <sz val="12"/>
        <rFont val="Times New Roman"/>
        <family val="1"/>
      </rPr>
      <t>.01.31</t>
    </r>
  </si>
  <si>
    <r>
      <t>○○</t>
    </r>
    <r>
      <rPr>
        <sz val="12"/>
        <rFont val="Times New Roman"/>
        <family val="1"/>
      </rPr>
      <t>.10.13</t>
    </r>
  </si>
  <si>
    <r>
      <t>○○</t>
    </r>
    <r>
      <rPr>
        <sz val="12"/>
        <rFont val="Times New Roman"/>
        <family val="1"/>
      </rPr>
      <t>.02.02</t>
    </r>
  </si>
  <si>
    <r>
      <t>○○</t>
    </r>
    <r>
      <rPr>
        <sz val="12"/>
        <rFont val="Times New Roman"/>
        <family val="1"/>
      </rPr>
      <t>.09.23</t>
    </r>
  </si>
  <si>
    <r>
      <t>○○</t>
    </r>
    <r>
      <rPr>
        <sz val="12"/>
        <rFont val="Times New Roman"/>
        <family val="1"/>
      </rPr>
      <t>.11.18</t>
    </r>
  </si>
  <si>
    <r>
      <t>P1:</t>
    </r>
    <r>
      <rPr>
        <sz val="12"/>
        <rFont val="細明體"/>
        <family val="3"/>
      </rPr>
      <t>○</t>
    </r>
    <r>
      <rPr>
        <sz val="12"/>
        <rFont val="Times New Roman"/>
        <family val="1"/>
      </rPr>
      <t>.04.21  P2:</t>
    </r>
    <r>
      <rPr>
        <sz val="12"/>
        <rFont val="細明體"/>
        <family val="3"/>
      </rPr>
      <t>○</t>
    </r>
    <r>
      <rPr>
        <sz val="12"/>
        <rFont val="Times New Roman"/>
        <family val="1"/>
      </rPr>
      <t>.11.18</t>
    </r>
  </si>
  <si>
    <r>
      <t>○○</t>
    </r>
    <r>
      <rPr>
        <sz val="12"/>
        <rFont val="Times New Roman"/>
        <family val="1"/>
      </rPr>
      <t>.08.07</t>
    </r>
  </si>
  <si>
    <r>
      <t>○○</t>
    </r>
    <r>
      <rPr>
        <sz val="12"/>
        <rFont val="Times New Roman"/>
        <family val="1"/>
      </rPr>
      <t>.05.22</t>
    </r>
  </si>
  <si>
    <r>
      <t>○○</t>
    </r>
    <r>
      <rPr>
        <sz val="12"/>
        <rFont val="Times New Roman"/>
        <family val="1"/>
      </rPr>
      <t>.01.19</t>
    </r>
  </si>
  <si>
    <r>
      <t>○○</t>
    </r>
    <r>
      <rPr>
        <sz val="12"/>
        <rFont val="Times New Roman"/>
        <family val="1"/>
      </rPr>
      <t>.12.23</t>
    </r>
  </si>
  <si>
    <r>
      <t>○○</t>
    </r>
    <r>
      <rPr>
        <sz val="12"/>
        <rFont val="Times New Roman"/>
        <family val="1"/>
      </rPr>
      <t>.04.25</t>
    </r>
  </si>
  <si>
    <t>設有排球場、羽球場、桌球室、籃球場等為公共活動空間。</t>
  </si>
  <si>
    <r>
      <t>(範例)                             ○○高中(職)</t>
    </r>
    <r>
      <rPr>
        <b/>
        <sz val="12"/>
        <color indexed="23"/>
        <rFont val="標楷體"/>
        <family val="4"/>
      </rPr>
      <t>(簡稱)</t>
    </r>
    <r>
      <rPr>
        <b/>
        <sz val="20"/>
        <rFont val="標楷體"/>
        <family val="4"/>
      </rPr>
      <t>校舍樓地板面積一覽表</t>
    </r>
  </si>
  <si>
    <t>1.4間專科教室共659.46㎡為教學空間。
2.219.82㎡為公共活動空間。
3.778.97㎡為公共設施空間。</t>
  </si>
  <si>
    <t>1.3049.69㎡為學生集會、社團活動之公共活動空間。
2.1191.31㎡為公共設施空間。</t>
  </si>
  <si>
    <t>(E)
8,610.13</t>
  </si>
  <si>
    <t>(C)
12,183.15</t>
  </si>
  <si>
    <r>
      <t>（</t>
    </r>
    <r>
      <rPr>
        <sz val="12"/>
        <rFont val="Times New Roman"/>
        <family val="1"/>
      </rPr>
      <t>C/J</t>
    </r>
    <r>
      <rPr>
        <sz val="12"/>
        <rFont val="新細明體"/>
        <family val="1"/>
      </rPr>
      <t xml:space="preserve">）
</t>
    </r>
    <r>
      <rPr>
        <sz val="12"/>
        <rFont val="Times New Roman"/>
        <family val="1"/>
      </rPr>
      <t>4.91</t>
    </r>
  </si>
  <si>
    <t>(E/J)
3.47</t>
  </si>
  <si>
    <t>(F/J)
0.35</t>
  </si>
  <si>
    <t>計算(隱藏)</t>
  </si>
  <si>
    <t>全校學生每人平均使用樓地板面積：14.36 ㎡      
(以日校人數統計)</t>
  </si>
  <si>
    <t>1.8間教師辦公室及1間會議室共986㎡為行政空間。
2.206.60㎡為公共活動空間。</t>
  </si>
  <si>
    <t>1.6間一般教室共498.66㎡為教學空間。
2.1間行政辦公室共166.22㎡為行政空間。
3.1間校友會暨教師會辦公室共83.11㎡為公共活動空間。
4.339.53㎡為公共設施空間。</t>
  </si>
  <si>
    <t>1.10間一般教室共837.5㎡為教學空間。
2.720.28㎡為公共設施空間。</t>
  </si>
  <si>
    <t>1.3間專科教室，共387.18為教學空間。
2.1間○○處室辦公室共129.06㎡為行政空間。
3.607.62㎡為公共活動空間。
4.1749.81㎡為公共設施空間。</t>
  </si>
  <si>
    <t>1.18間一般教室共1404㎡為教學空間。
2.1347.81㎡為公共設施空間。</t>
  </si>
  <si>
    <t>1.2間專科教室共2162.18㎡為教學空間。
2.2間○○科辦公室共463.95㎡為行政空間。
3.466.86㎡為公共設施空間。</t>
  </si>
  <si>
    <t>其他共306.67㎡為地下室，因補強工程(高窗封閉)無法提供教學使用。</t>
  </si>
  <si>
    <t>其他共101.89㎡為地下室，因補強工程(高窗封閉)無法提供教學使用。</t>
  </si>
  <si>
    <t>其他共118.54㎡為地下室，因補強工程(高窗封閉)無法提供教學使用。</t>
  </si>
  <si>
    <t>1.3間電腦教室(含1、2樓電腦教室)共340.17㎡為教學空間。
2.圖書館1475.12㎡為公共活動空間。
3.走廊陽台253.5㎡為公共設施空間。</t>
  </si>
  <si>
    <t>1.各空間之界定：教學空間係指一般教室、專科教室、實習工廠等；宿舍空間係指教師或學生宿舍等；行政空間係指行政處室辦公室、教師辦公室、教師研究室、會議室等；公共活動空間係指活動中心、集會場所、體育館、游泳池、圖書館、員生社、餐廳、社團空間等；公共設施空間係指走廊、樓梯等；其他係指未能列入上述空間者。</t>
  </si>
  <si>
    <t>其他共334.04㎡為地下室，原為K書中心因補強工程(高窗封閉)無法提供教學使用。</t>
  </si>
  <si>
    <t>1.8間專科教室720.00㎡為教學空間。
2.1間○○科辦公室100㎡為行政空間。
3.100㎡為公共設施空間。</t>
  </si>
  <si>
    <t>1.2間一般教室共159.90㎡為教學空間。
2.5間○○科及○○科辦公室共458.70㎡為行政空間。
3.79.95㎡為公共活動空間。
4.120.88㎡為公共設施空間。</t>
  </si>
  <si>
    <t>1.18間一般教室、2間專科教室，共1998.4㎡為教學空間。
2.1間保健室78.60㎡為行政空間。
3.團諮室235.80㎡為公共活動空間。
4.1541.18㎡為公共設施空間。</t>
  </si>
  <si>
    <t>5-1</t>
  </si>
  <si>
    <r>
      <t>宿舍面積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㎡</t>
    </r>
    <r>
      <rPr>
        <b/>
        <sz val="14"/>
        <rFont val="Times New Roman"/>
        <family val="1"/>
      </rPr>
      <t>)</t>
    </r>
  </si>
  <si>
    <t xml:space="preserve">      「國立高級中等學校新興營建工程」</t>
  </si>
  <si>
    <r>
      <t>學校名稱：</t>
    </r>
    <r>
      <rPr>
        <sz val="14"/>
        <color indexed="23"/>
        <rFont val="標楷體"/>
        <family val="4"/>
      </rPr>
      <t>(全銜)</t>
    </r>
    <r>
      <rPr>
        <sz val="14"/>
        <rFont val="標楷體"/>
        <family val="4"/>
      </rPr>
      <t xml:space="preserve">
統計年度：109學年度
校地總面積：</t>
    </r>
    <r>
      <rPr>
        <u val="single"/>
        <sz val="14"/>
        <rFont val="標楷體"/>
        <family val="4"/>
      </rPr>
      <t>55,386 ㎡</t>
    </r>
    <r>
      <rPr>
        <sz val="14"/>
        <rFont val="標楷體"/>
        <family val="4"/>
      </rPr>
      <t xml:space="preserve">       全校總班數： </t>
    </r>
    <r>
      <rPr>
        <u val="single"/>
        <sz val="14"/>
        <rFont val="標楷體"/>
        <family val="4"/>
      </rPr>
      <t>57班</t>
    </r>
    <r>
      <rPr>
        <sz val="14"/>
        <rFont val="標楷體"/>
        <family val="4"/>
      </rPr>
      <t>(G)</t>
    </r>
    <r>
      <rPr>
        <u val="single"/>
        <sz val="14"/>
        <rFont val="標楷體"/>
        <family val="4"/>
      </rPr>
      <t xml:space="preserve">
</t>
    </r>
    <r>
      <rPr>
        <sz val="14"/>
        <rFont val="標楷體"/>
        <family val="4"/>
      </rPr>
      <t>全校學生總數：</t>
    </r>
    <r>
      <rPr>
        <u val="single"/>
        <sz val="14"/>
        <rFont val="標楷體"/>
        <family val="4"/>
      </rPr>
      <t>2313人</t>
    </r>
    <r>
      <rPr>
        <sz val="14"/>
        <rFont val="標楷體"/>
        <family val="4"/>
      </rPr>
      <t>(H)     全校教師及行政人員總數：</t>
    </r>
    <r>
      <rPr>
        <u val="single"/>
        <sz val="14"/>
        <rFont val="標楷體"/>
        <family val="4"/>
      </rPr>
      <t>170人</t>
    </r>
    <r>
      <rPr>
        <sz val="14"/>
        <rFont val="標楷體"/>
        <family val="4"/>
      </rPr>
      <t>(I)      全校師生總數：</t>
    </r>
    <r>
      <rPr>
        <u val="single"/>
        <sz val="14"/>
        <rFont val="標楷體"/>
        <family val="4"/>
      </rPr>
      <t>2483人</t>
    </r>
    <r>
      <rPr>
        <sz val="14"/>
        <rFont val="標楷體"/>
        <family val="4"/>
      </rPr>
      <t>(J)=(H+I)</t>
    </r>
    <r>
      <rPr>
        <u val="single"/>
        <sz val="14"/>
        <rFont val="標楷體"/>
        <family val="4"/>
      </rPr>
      <t xml:space="preserve">
</t>
    </r>
    <r>
      <rPr>
        <sz val="14"/>
        <rFont val="標楷體"/>
        <family val="4"/>
      </rPr>
      <t>全校教室總間數：</t>
    </r>
    <r>
      <rPr>
        <u val="single"/>
        <sz val="14"/>
        <rFont val="標楷體"/>
        <family val="4"/>
      </rPr>
      <t>90間</t>
    </r>
    <r>
      <rPr>
        <sz val="14"/>
        <rFont val="標楷體"/>
        <family val="4"/>
      </rPr>
      <t>(包括普通教室：</t>
    </r>
    <r>
      <rPr>
        <u val="single"/>
        <sz val="14"/>
        <rFont val="標楷體"/>
        <family val="4"/>
      </rPr>
      <t>57間</t>
    </r>
    <r>
      <rPr>
        <sz val="14"/>
        <rFont val="標楷體"/>
        <family val="4"/>
      </rPr>
      <t>；專科教室：</t>
    </r>
    <r>
      <rPr>
        <u val="single"/>
        <sz val="14"/>
        <rFont val="標楷體"/>
        <family val="4"/>
      </rPr>
      <t>33間</t>
    </r>
    <r>
      <rPr>
        <sz val="14"/>
        <rFont val="標楷體"/>
        <family val="4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</si>
</sst>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sz val="14"/>
      <name val="新細明體"/>
      <family val="1"/>
    </font>
    <font>
      <b/>
      <sz val="14"/>
      <name val="Times New Roman"/>
      <family val="1"/>
    </font>
    <font>
      <u val="single"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2"/>
      <color indexed="23"/>
      <name val="標楷體"/>
      <family val="4"/>
    </font>
    <font>
      <sz val="14"/>
      <color indexed="23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43" fontId="10" fillId="0" borderId="10" xfId="33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3" fontId="1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43" fontId="0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85" zoomScaleNormal="85" zoomScaleSheetLayoutView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Q3"/>
    </sheetView>
  </sheetViews>
  <sheetFormatPr defaultColWidth="9.00390625" defaultRowHeight="16.5"/>
  <cols>
    <col min="1" max="1" width="5.50390625" style="11" customWidth="1"/>
    <col min="2" max="2" width="13.625" style="11" customWidth="1"/>
    <col min="3" max="3" width="6.75390625" style="11" customWidth="1"/>
    <col min="4" max="4" width="6.875" style="11" customWidth="1"/>
    <col min="5" max="5" width="8.50390625" style="11" customWidth="1"/>
    <col min="6" max="6" width="8.00390625" style="11" customWidth="1"/>
    <col min="7" max="7" width="12.375" style="11" customWidth="1"/>
    <col min="8" max="8" width="11.875" style="11" customWidth="1"/>
    <col min="9" max="9" width="11.00390625" style="11" customWidth="1"/>
    <col min="10" max="10" width="11.375" style="11" customWidth="1"/>
    <col min="11" max="11" width="11.875" style="11" customWidth="1"/>
    <col min="12" max="13" width="11.625" style="11" customWidth="1"/>
    <col min="14" max="14" width="9.375" style="11" customWidth="1"/>
    <col min="15" max="15" width="12.75390625" style="11" customWidth="1"/>
    <col min="16" max="16" width="30.625" style="11" customWidth="1"/>
    <col min="17" max="17" width="13.75390625" style="11" customWidth="1"/>
    <col min="18" max="16384" width="9.00390625" style="11" customWidth="1"/>
  </cols>
  <sheetData>
    <row r="1" spans="1:17" ht="27.75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7"/>
      <c r="N1" s="37"/>
      <c r="O1" s="37"/>
      <c r="P1" s="37"/>
      <c r="Q1" s="27" t="s">
        <v>89</v>
      </c>
    </row>
    <row r="2" spans="1:17" ht="30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0"/>
      <c r="K2" s="30"/>
      <c r="L2" s="30"/>
      <c r="M2" s="30"/>
      <c r="N2" s="30"/>
      <c r="O2" s="30"/>
      <c r="P2" s="30"/>
      <c r="Q2" s="30"/>
    </row>
    <row r="3" spans="1:17" ht="96" customHeight="1">
      <c r="A3" s="13" t="s">
        <v>2</v>
      </c>
      <c r="B3" s="38" t="s">
        <v>92</v>
      </c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</row>
    <row r="4" spans="1:17" ht="50.25" customHeight="1">
      <c r="A4" s="2" t="s">
        <v>0</v>
      </c>
      <c r="B4" s="2" t="s">
        <v>1</v>
      </c>
      <c r="C4" s="2" t="s">
        <v>4</v>
      </c>
      <c r="D4" s="2" t="s">
        <v>5</v>
      </c>
      <c r="E4" s="2" t="s">
        <v>17</v>
      </c>
      <c r="F4" s="2" t="s">
        <v>6</v>
      </c>
      <c r="G4" s="2" t="s">
        <v>7</v>
      </c>
      <c r="H4" s="2" t="s">
        <v>18</v>
      </c>
      <c r="I4" s="2" t="s">
        <v>13</v>
      </c>
      <c r="J4" s="2" t="s">
        <v>14</v>
      </c>
      <c r="K4" s="2" t="s">
        <v>15</v>
      </c>
      <c r="L4" s="2" t="s">
        <v>90</v>
      </c>
      <c r="M4" s="2" t="s">
        <v>16</v>
      </c>
      <c r="N4" s="2" t="s">
        <v>10</v>
      </c>
      <c r="O4" s="2" t="s">
        <v>19</v>
      </c>
      <c r="P4" s="2" t="s">
        <v>8</v>
      </c>
      <c r="Q4" s="14" t="s">
        <v>9</v>
      </c>
    </row>
    <row r="5" spans="1:17" ht="51.75" customHeight="1">
      <c r="A5" s="15">
        <v>1</v>
      </c>
      <c r="B5" s="4" t="s">
        <v>41</v>
      </c>
      <c r="C5" s="5">
        <v>2</v>
      </c>
      <c r="D5" s="5"/>
      <c r="E5" s="1"/>
      <c r="F5" s="4" t="s">
        <v>26</v>
      </c>
      <c r="G5" s="6"/>
      <c r="H5" s="1"/>
      <c r="I5" s="8"/>
      <c r="J5" s="8">
        <v>986</v>
      </c>
      <c r="K5" s="8">
        <v>206.6</v>
      </c>
      <c r="L5" s="8"/>
      <c r="M5" s="8"/>
      <c r="N5" s="8"/>
      <c r="O5" s="7">
        <f>SUM(I5:N5)</f>
        <v>1192.6</v>
      </c>
      <c r="P5" s="21" t="s">
        <v>74</v>
      </c>
      <c r="Q5" s="24"/>
    </row>
    <row r="6" spans="1:17" ht="72" customHeight="1">
      <c r="A6" s="5">
        <v>2</v>
      </c>
      <c r="B6" s="4" t="s">
        <v>42</v>
      </c>
      <c r="C6" s="5">
        <v>3</v>
      </c>
      <c r="D6" s="5"/>
      <c r="E6" s="1"/>
      <c r="F6" s="4" t="s">
        <v>31</v>
      </c>
      <c r="G6" s="10" t="s">
        <v>51</v>
      </c>
      <c r="H6" s="1"/>
      <c r="I6" s="8">
        <v>659.46</v>
      </c>
      <c r="J6" s="8"/>
      <c r="K6" s="8">
        <v>219.82</v>
      </c>
      <c r="L6" s="8"/>
      <c r="M6" s="8">
        <v>778.97</v>
      </c>
      <c r="N6" s="8"/>
      <c r="O6" s="7">
        <f aca="true" t="shared" si="0" ref="O6:O16">SUM(I6:N6)</f>
        <v>1658.25</v>
      </c>
      <c r="P6" s="21" t="s">
        <v>65</v>
      </c>
      <c r="Q6" s="21"/>
    </row>
    <row r="7" spans="1:17" ht="54" customHeight="1">
      <c r="A7" s="5">
        <v>3</v>
      </c>
      <c r="B7" s="4" t="s">
        <v>43</v>
      </c>
      <c r="C7" s="5">
        <v>3</v>
      </c>
      <c r="D7" s="5"/>
      <c r="E7" s="1"/>
      <c r="F7" s="4" t="s">
        <v>27</v>
      </c>
      <c r="G7" s="10" t="s">
        <v>52</v>
      </c>
      <c r="H7" s="1"/>
      <c r="I7" s="8">
        <v>837.5</v>
      </c>
      <c r="J7" s="8"/>
      <c r="K7" s="8"/>
      <c r="L7" s="8"/>
      <c r="M7" s="8">
        <v>720.28</v>
      </c>
      <c r="N7" s="8"/>
      <c r="O7" s="7">
        <f t="shared" si="0"/>
        <v>1557.78</v>
      </c>
      <c r="P7" s="21" t="s">
        <v>76</v>
      </c>
      <c r="Q7" s="21"/>
    </row>
    <row r="8" spans="1:17" ht="120.75" customHeight="1">
      <c r="A8" s="5">
        <v>4</v>
      </c>
      <c r="B8" s="4" t="s">
        <v>44</v>
      </c>
      <c r="C8" s="5">
        <v>3</v>
      </c>
      <c r="D8" s="5">
        <v>1</v>
      </c>
      <c r="E8" s="1"/>
      <c r="F8" s="4" t="s">
        <v>27</v>
      </c>
      <c r="G8" s="10" t="s">
        <v>53</v>
      </c>
      <c r="H8" s="1"/>
      <c r="I8" s="8">
        <v>498.66</v>
      </c>
      <c r="J8" s="8">
        <v>166.22</v>
      </c>
      <c r="K8" s="8">
        <v>83.11</v>
      </c>
      <c r="L8" s="8"/>
      <c r="M8" s="8">
        <v>339.53</v>
      </c>
      <c r="N8" s="8">
        <v>334.04</v>
      </c>
      <c r="O8" s="7">
        <f t="shared" si="0"/>
        <v>1421.56</v>
      </c>
      <c r="P8" s="21" t="s">
        <v>75</v>
      </c>
      <c r="Q8" s="21" t="s">
        <v>85</v>
      </c>
    </row>
    <row r="9" spans="1:17" ht="57" customHeight="1">
      <c r="A9" s="5">
        <v>5</v>
      </c>
      <c r="B9" s="4" t="s">
        <v>45</v>
      </c>
      <c r="C9" s="5">
        <v>4</v>
      </c>
      <c r="D9" s="5"/>
      <c r="E9" s="1"/>
      <c r="F9" s="4" t="s">
        <v>28</v>
      </c>
      <c r="G9" s="10" t="s">
        <v>54</v>
      </c>
      <c r="H9" s="1"/>
      <c r="I9" s="8"/>
      <c r="J9" s="8"/>
      <c r="K9" s="8">
        <v>3049.69</v>
      </c>
      <c r="L9" s="8"/>
      <c r="M9" s="8">
        <v>1191.31</v>
      </c>
      <c r="N9" s="8"/>
      <c r="O9" s="7">
        <f t="shared" si="0"/>
        <v>4241</v>
      </c>
      <c r="P9" s="21" t="s">
        <v>66</v>
      </c>
      <c r="Q9" s="21"/>
    </row>
    <row r="10" spans="1:17" ht="105.75" customHeight="1">
      <c r="A10" s="5">
        <v>6</v>
      </c>
      <c r="B10" s="4" t="s">
        <v>46</v>
      </c>
      <c r="C10" s="5">
        <v>4</v>
      </c>
      <c r="D10" s="5"/>
      <c r="E10" s="1">
        <v>62.38</v>
      </c>
      <c r="F10" s="4" t="s">
        <v>28</v>
      </c>
      <c r="G10" s="10" t="s">
        <v>55</v>
      </c>
      <c r="H10" s="1"/>
      <c r="I10" s="8">
        <v>387.18</v>
      </c>
      <c r="J10" s="8">
        <v>129.06</v>
      </c>
      <c r="K10" s="8">
        <v>607.62</v>
      </c>
      <c r="L10" s="1"/>
      <c r="M10" s="8">
        <v>1749.81</v>
      </c>
      <c r="N10" s="8"/>
      <c r="O10" s="7">
        <f t="shared" si="0"/>
        <v>2873.67</v>
      </c>
      <c r="P10" s="21" t="s">
        <v>77</v>
      </c>
      <c r="Q10" s="21"/>
    </row>
    <row r="11" spans="1:17" ht="54.75" customHeight="1">
      <c r="A11" s="5">
        <v>7</v>
      </c>
      <c r="B11" s="4" t="s">
        <v>42</v>
      </c>
      <c r="C11" s="5">
        <v>3</v>
      </c>
      <c r="D11" s="5"/>
      <c r="E11" s="1">
        <v>52.01</v>
      </c>
      <c r="F11" s="4" t="s">
        <v>28</v>
      </c>
      <c r="G11" s="10" t="s">
        <v>56</v>
      </c>
      <c r="H11" s="1"/>
      <c r="I11" s="8">
        <v>1404</v>
      </c>
      <c r="J11" s="8"/>
      <c r="K11" s="8"/>
      <c r="L11" s="8"/>
      <c r="M11" s="8">
        <v>1347.81</v>
      </c>
      <c r="N11" s="8"/>
      <c r="O11" s="7">
        <f t="shared" si="0"/>
        <v>2751.81</v>
      </c>
      <c r="P11" s="21" t="s">
        <v>78</v>
      </c>
      <c r="Q11" s="21"/>
    </row>
    <row r="12" spans="1:17" ht="54.75" customHeight="1">
      <c r="A12" s="5">
        <v>8</v>
      </c>
      <c r="B12" s="4" t="s">
        <v>48</v>
      </c>
      <c r="C12" s="5">
        <v>5</v>
      </c>
      <c r="D12" s="5">
        <v>1</v>
      </c>
      <c r="E12" s="1">
        <v>267.12</v>
      </c>
      <c r="F12" s="4" t="s">
        <v>30</v>
      </c>
      <c r="G12" s="10" t="s">
        <v>60</v>
      </c>
      <c r="H12" s="1"/>
      <c r="I12" s="8"/>
      <c r="J12" s="8"/>
      <c r="K12" s="8">
        <v>6225.44</v>
      </c>
      <c r="L12" s="8"/>
      <c r="M12" s="1"/>
      <c r="N12" s="8"/>
      <c r="O12" s="7">
        <f>SUM(I12:N12)</f>
        <v>6225.44</v>
      </c>
      <c r="P12" s="21" t="s">
        <v>63</v>
      </c>
      <c r="Q12" s="24"/>
    </row>
    <row r="13" spans="1:17" ht="103.5" customHeight="1">
      <c r="A13" s="5">
        <v>9</v>
      </c>
      <c r="B13" s="4" t="s">
        <v>47</v>
      </c>
      <c r="C13" s="5">
        <v>4</v>
      </c>
      <c r="D13" s="5">
        <v>1</v>
      </c>
      <c r="E13" s="1"/>
      <c r="F13" s="4" t="s">
        <v>29</v>
      </c>
      <c r="G13" s="9" t="s">
        <v>57</v>
      </c>
      <c r="H13" s="1"/>
      <c r="I13" s="8">
        <v>340.17</v>
      </c>
      <c r="J13" s="8"/>
      <c r="K13" s="8">
        <v>1475.12</v>
      </c>
      <c r="L13" s="1"/>
      <c r="M13" s="8">
        <v>253.5</v>
      </c>
      <c r="N13" s="8">
        <v>118.54</v>
      </c>
      <c r="O13" s="7">
        <f t="shared" si="0"/>
        <v>2187.33</v>
      </c>
      <c r="P13" s="21" t="s">
        <v>83</v>
      </c>
      <c r="Q13" s="21" t="s">
        <v>82</v>
      </c>
    </row>
    <row r="14" spans="1:17" ht="88.5" customHeight="1">
      <c r="A14" s="5">
        <v>10</v>
      </c>
      <c r="B14" s="4" t="s">
        <v>46</v>
      </c>
      <c r="C14" s="5">
        <v>5</v>
      </c>
      <c r="D14" s="5"/>
      <c r="E14" s="1"/>
      <c r="F14" s="4" t="s">
        <v>28</v>
      </c>
      <c r="G14" s="10" t="s">
        <v>58</v>
      </c>
      <c r="H14" s="1"/>
      <c r="I14" s="8">
        <v>2162.18</v>
      </c>
      <c r="J14" s="8">
        <v>463.95</v>
      </c>
      <c r="K14" s="8"/>
      <c r="L14" s="8"/>
      <c r="M14" s="8">
        <v>466.86</v>
      </c>
      <c r="N14" s="8"/>
      <c r="O14" s="7">
        <f t="shared" si="0"/>
        <v>3092.99</v>
      </c>
      <c r="P14" s="21" t="s">
        <v>79</v>
      </c>
      <c r="Q14" s="24"/>
    </row>
    <row r="15" spans="1:17" ht="123" customHeight="1">
      <c r="A15" s="5">
        <v>11</v>
      </c>
      <c r="B15" s="4" t="s">
        <v>42</v>
      </c>
      <c r="C15" s="5">
        <v>4</v>
      </c>
      <c r="D15" s="5">
        <v>1</v>
      </c>
      <c r="E15" s="1"/>
      <c r="F15" s="4" t="s">
        <v>28</v>
      </c>
      <c r="G15" s="10" t="s">
        <v>59</v>
      </c>
      <c r="H15" s="1"/>
      <c r="I15" s="8">
        <v>1998.4</v>
      </c>
      <c r="J15" s="8">
        <v>78.6</v>
      </c>
      <c r="K15" s="8">
        <v>235.8</v>
      </c>
      <c r="L15" s="1"/>
      <c r="M15" s="8">
        <v>1541.18</v>
      </c>
      <c r="N15" s="8"/>
      <c r="O15" s="7">
        <f t="shared" si="0"/>
        <v>3853.9800000000005</v>
      </c>
      <c r="P15" s="21" t="s">
        <v>88</v>
      </c>
      <c r="Q15" s="21"/>
    </row>
    <row r="16" spans="1:17" ht="120.75" customHeight="1">
      <c r="A16" s="5">
        <v>12</v>
      </c>
      <c r="B16" s="4" t="s">
        <v>49</v>
      </c>
      <c r="C16" s="5">
        <v>3</v>
      </c>
      <c r="D16" s="5">
        <v>1</v>
      </c>
      <c r="E16" s="1"/>
      <c r="F16" s="4" t="s">
        <v>29</v>
      </c>
      <c r="G16" s="10" t="s">
        <v>61</v>
      </c>
      <c r="H16" s="1"/>
      <c r="I16" s="8">
        <v>159.9</v>
      </c>
      <c r="J16" s="8">
        <v>458.7</v>
      </c>
      <c r="K16" s="8">
        <v>79.95</v>
      </c>
      <c r="L16" s="1"/>
      <c r="M16" s="8">
        <v>120.88</v>
      </c>
      <c r="N16" s="8">
        <v>101.89</v>
      </c>
      <c r="O16" s="7">
        <f t="shared" si="0"/>
        <v>921.32</v>
      </c>
      <c r="P16" s="21" t="s">
        <v>87</v>
      </c>
      <c r="Q16" s="21" t="s">
        <v>81</v>
      </c>
    </row>
    <row r="17" spans="1:17" ht="87.75" customHeight="1">
      <c r="A17" s="5">
        <v>13</v>
      </c>
      <c r="B17" s="4" t="s">
        <v>46</v>
      </c>
      <c r="C17" s="5">
        <v>3</v>
      </c>
      <c r="D17" s="5">
        <v>1</v>
      </c>
      <c r="E17" s="1"/>
      <c r="F17" s="4" t="s">
        <v>29</v>
      </c>
      <c r="G17" s="10" t="s">
        <v>62</v>
      </c>
      <c r="H17" s="1"/>
      <c r="I17" s="8">
        <v>720</v>
      </c>
      <c r="J17" s="8">
        <v>100</v>
      </c>
      <c r="K17" s="8"/>
      <c r="L17" s="8"/>
      <c r="M17" s="8">
        <v>100</v>
      </c>
      <c r="N17" s="8">
        <v>306.67</v>
      </c>
      <c r="O17" s="7">
        <f>SUM(I17:N17)</f>
        <v>1226.67</v>
      </c>
      <c r="P17" s="21" t="s">
        <v>86</v>
      </c>
      <c r="Q17" s="21" t="s">
        <v>80</v>
      </c>
    </row>
    <row r="18" spans="1:17" ht="70.5" customHeight="1" hidden="1">
      <c r="A18" s="5"/>
      <c r="B18" s="4" t="s">
        <v>72</v>
      </c>
      <c r="C18" s="5"/>
      <c r="D18" s="5"/>
      <c r="E18" s="1"/>
      <c r="F18" s="4"/>
      <c r="G18" s="10"/>
      <c r="H18" s="1"/>
      <c r="I18" s="8">
        <f aca="true" t="shared" si="1" ref="I18:O18">SUM(I5:I17)</f>
        <v>9167.449999999999</v>
      </c>
      <c r="J18" s="8">
        <f t="shared" si="1"/>
        <v>2382.5299999999997</v>
      </c>
      <c r="K18" s="8">
        <f t="shared" si="1"/>
        <v>12183.149999999998</v>
      </c>
      <c r="L18" s="8">
        <f t="shared" si="1"/>
        <v>0</v>
      </c>
      <c r="M18" s="8">
        <f t="shared" si="1"/>
        <v>8610.129999999997</v>
      </c>
      <c r="N18" s="8">
        <f t="shared" si="1"/>
        <v>861.1400000000001</v>
      </c>
      <c r="O18" s="8">
        <f t="shared" si="1"/>
        <v>33204.4</v>
      </c>
      <c r="P18" s="21"/>
      <c r="Q18" s="21"/>
    </row>
    <row r="19" spans="1:17" ht="57" customHeight="1">
      <c r="A19" s="14" t="s">
        <v>3</v>
      </c>
      <c r="B19" s="16" t="s">
        <v>25</v>
      </c>
      <c r="C19" s="1"/>
      <c r="D19" s="1"/>
      <c r="E19" s="1"/>
      <c r="F19" s="1"/>
      <c r="G19" s="1"/>
      <c r="H19" s="1"/>
      <c r="I19" s="17" t="s">
        <v>32</v>
      </c>
      <c r="J19" s="17" t="s">
        <v>33</v>
      </c>
      <c r="K19" s="17" t="s">
        <v>68</v>
      </c>
      <c r="L19" s="17" t="s">
        <v>36</v>
      </c>
      <c r="M19" s="17" t="s">
        <v>67</v>
      </c>
      <c r="N19" s="17" t="s">
        <v>38</v>
      </c>
      <c r="O19" s="18" t="s">
        <v>39</v>
      </c>
      <c r="P19" s="33"/>
      <c r="Q19" s="34"/>
    </row>
    <row r="20" spans="1:17" ht="57" customHeight="1" hidden="1">
      <c r="A20" s="14"/>
      <c r="B20" s="4" t="s">
        <v>72</v>
      </c>
      <c r="C20" s="1"/>
      <c r="D20" s="1"/>
      <c r="E20" s="1"/>
      <c r="F20" s="1"/>
      <c r="G20" s="1"/>
      <c r="H20" s="1"/>
      <c r="I20" s="23">
        <f aca="true" t="shared" si="2" ref="I20:O20">I18/2483</f>
        <v>3.6920861860652434</v>
      </c>
      <c r="J20" s="23">
        <f t="shared" si="2"/>
        <v>0.9595368505839709</v>
      </c>
      <c r="K20" s="23">
        <f t="shared" si="2"/>
        <v>4.906625050342327</v>
      </c>
      <c r="L20" s="23">
        <f t="shared" si="2"/>
        <v>0</v>
      </c>
      <c r="M20" s="23">
        <f t="shared" si="2"/>
        <v>3.4676318968989115</v>
      </c>
      <c r="N20" s="23">
        <f t="shared" si="2"/>
        <v>0.3468143374949658</v>
      </c>
      <c r="O20" s="23">
        <f t="shared" si="2"/>
        <v>13.37269432138542</v>
      </c>
      <c r="P20" s="21"/>
      <c r="Q20" s="25">
        <f>O18/2313</f>
        <v>14.355555555555556</v>
      </c>
    </row>
    <row r="21" spans="1:17" ht="51" customHeight="1">
      <c r="A21" s="41" t="s">
        <v>11</v>
      </c>
      <c r="B21" s="41"/>
      <c r="C21" s="42"/>
      <c r="D21" s="42"/>
      <c r="E21" s="42"/>
      <c r="F21" s="42"/>
      <c r="G21" s="42"/>
      <c r="H21" s="42"/>
      <c r="I21" s="19" t="s">
        <v>34</v>
      </c>
      <c r="J21" s="19" t="s">
        <v>35</v>
      </c>
      <c r="K21" s="20" t="s">
        <v>69</v>
      </c>
      <c r="L21" s="20" t="s">
        <v>37</v>
      </c>
      <c r="M21" s="17" t="s">
        <v>70</v>
      </c>
      <c r="N21" s="17" t="s">
        <v>71</v>
      </c>
      <c r="O21" s="17" t="s">
        <v>40</v>
      </c>
      <c r="P21" s="26" t="s">
        <v>73</v>
      </c>
      <c r="Q21" s="22" t="s">
        <v>50</v>
      </c>
    </row>
    <row r="22" spans="1:17" ht="20.25" customHeight="1">
      <c r="A22" s="31" t="s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36.75" customHeight="1">
      <c r="A23" s="31" t="s">
        <v>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5.75" customHeight="1">
      <c r="A24" s="31" t="s">
        <v>20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9.5" customHeight="1">
      <c r="A25" s="31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9.5" customHeight="1">
      <c r="A26" s="31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20.25" customHeight="1">
      <c r="A27" s="31" t="s">
        <v>21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39" customHeight="1" hidden="1">
      <c r="A28" s="28" t="s">
        <v>24</v>
      </c>
      <c r="B28" s="29"/>
      <c r="C28" s="29"/>
      <c r="D28" s="29"/>
      <c r="E28" s="29"/>
      <c r="F28" s="29"/>
      <c r="G28" s="29"/>
      <c r="H28" s="29"/>
      <c r="I28" s="29"/>
      <c r="J28" s="30"/>
      <c r="K28" s="30"/>
      <c r="L28" s="30"/>
      <c r="M28" s="30"/>
      <c r="N28" s="30"/>
      <c r="O28" s="30"/>
      <c r="P28" s="30"/>
      <c r="Q28" s="30"/>
    </row>
    <row r="29" spans="1:17" ht="26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ht="16.5">
      <c r="O31" s="12"/>
    </row>
  </sheetData>
  <sheetProtection/>
  <mergeCells count="12">
    <mergeCell ref="A2:Q2"/>
    <mergeCell ref="A1:P1"/>
    <mergeCell ref="B3:Q3"/>
    <mergeCell ref="A21:H21"/>
    <mergeCell ref="A28:Q28"/>
    <mergeCell ref="A25:Q25"/>
    <mergeCell ref="A26:Q26"/>
    <mergeCell ref="P19:Q19"/>
    <mergeCell ref="A22:Q22"/>
    <mergeCell ref="A23:Q23"/>
    <mergeCell ref="A27:Q27"/>
    <mergeCell ref="A24:Q24"/>
  </mergeCells>
  <printOptions horizontalCentered="1"/>
  <pageMargins left="0.07874015748031496" right="0.07874015748031496" top="0.31496062992125984" bottom="0.31496062992125984" header="0.11811023622047245" footer="0.11811023622047245"/>
  <pageSetup horizontalDpi="600" verticalDpi="600" orientation="landscape" paperSize="9" scale="70" r:id="rId1"/>
  <headerFooter alignWithMargins="0">
    <oddHeader>&amp;C &amp;R&amp;D</oddHeader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2019-07-16T08:14:38Z</cp:lastPrinted>
  <dcterms:created xsi:type="dcterms:W3CDTF">2013-02-19T12:10:37Z</dcterms:created>
  <dcterms:modified xsi:type="dcterms:W3CDTF">2021-07-19T03:42:04Z</dcterms:modified>
  <cp:category/>
  <cp:version/>
  <cp:contentType/>
  <cp:contentStatus/>
</cp:coreProperties>
</file>