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40.125.179.100\工作案件\01-規劃設計案\106年度\106年度校舍案\【高中職組－107年學校新建工程控管計畫】\04-會議及活動\01-【研習說明會議】\1090723-112年申請說明會\00學校申請資料\"/>
    </mc:Choice>
  </mc:AlternateContent>
  <bookViews>
    <workbookView xWindow="0" yWindow="0" windowWidth="21570" windowHeight="10185"/>
  </bookViews>
  <sheets>
    <sheet name="普通高中、綜合高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25" i="1" l="1"/>
  <c r="CH24" i="1"/>
  <c r="CH23" i="1"/>
  <c r="CG25" i="1"/>
  <c r="CG24" i="1"/>
  <c r="CG23" i="1"/>
  <c r="CH22" i="1"/>
  <c r="CG22" i="1"/>
  <c r="CF22" i="1"/>
  <c r="CE22" i="1"/>
  <c r="CD22" i="1"/>
  <c r="CC22" i="1"/>
  <c r="CB22" i="1"/>
  <c r="CA22" i="1"/>
  <c r="CH21" i="1"/>
  <c r="CG21" i="1"/>
  <c r="CH20" i="1"/>
  <c r="CG20" i="1"/>
  <c r="CH19" i="1"/>
  <c r="CG19" i="1"/>
  <c r="CH18" i="1"/>
  <c r="CG18" i="1"/>
  <c r="CH17" i="1"/>
  <c r="CG17" i="1"/>
  <c r="CH16" i="1"/>
  <c r="CG16" i="1"/>
  <c r="CH15" i="1"/>
  <c r="CG15" i="1"/>
  <c r="CH14" i="1"/>
  <c r="CG14" i="1"/>
  <c r="CH13" i="1"/>
  <c r="CG13" i="1"/>
  <c r="CH12" i="1"/>
  <c r="CG12" i="1"/>
  <c r="CH11" i="1"/>
  <c r="CG11" i="1"/>
  <c r="CH10" i="1"/>
  <c r="CG10" i="1"/>
  <c r="CH9" i="1"/>
  <c r="CG9" i="1"/>
  <c r="CH8" i="1"/>
  <c r="CG8" i="1"/>
  <c r="CH7" i="1"/>
  <c r="CG7" i="1"/>
  <c r="BU28" i="1"/>
  <c r="BT28" i="1"/>
  <c r="BU27" i="1"/>
  <c r="BT27" i="1"/>
  <c r="BU26" i="1"/>
  <c r="BT26" i="1"/>
  <c r="BU25" i="1"/>
  <c r="BT25" i="1"/>
  <c r="BU24" i="1"/>
  <c r="BT24" i="1"/>
  <c r="BU23" i="1"/>
  <c r="BT23" i="1"/>
  <c r="BU22" i="1"/>
  <c r="BT22" i="1"/>
  <c r="BU21" i="1"/>
  <c r="BT21" i="1"/>
  <c r="BU20" i="1"/>
  <c r="BT20" i="1"/>
  <c r="BU19" i="1"/>
  <c r="BT19" i="1"/>
  <c r="BU18" i="1"/>
  <c r="BT18" i="1"/>
  <c r="BU17" i="1"/>
  <c r="BT17" i="1"/>
  <c r="BU16" i="1"/>
  <c r="BT16" i="1"/>
  <c r="BU15" i="1"/>
  <c r="BT15" i="1"/>
  <c r="BU14" i="1"/>
  <c r="BT14" i="1"/>
  <c r="BU13" i="1"/>
  <c r="BT13" i="1"/>
  <c r="BU12" i="1"/>
  <c r="BT12" i="1"/>
  <c r="BU11" i="1"/>
  <c r="BT11" i="1"/>
  <c r="BU10" i="1"/>
  <c r="BT10" i="1"/>
  <c r="BU9" i="1"/>
  <c r="BT9" i="1"/>
  <c r="BU8" i="1"/>
  <c r="BT8" i="1"/>
  <c r="BU7" i="1"/>
  <c r="BT7" i="1"/>
  <c r="BH28" i="1"/>
  <c r="BG28" i="1"/>
  <c r="BH27" i="1"/>
  <c r="BG27" i="1"/>
  <c r="BH26" i="1"/>
  <c r="BG26" i="1"/>
  <c r="BH25" i="1"/>
  <c r="BG25" i="1"/>
  <c r="BH24" i="1"/>
  <c r="BG24" i="1"/>
  <c r="BH23" i="1"/>
  <c r="BG23" i="1"/>
  <c r="BH22" i="1"/>
  <c r="BG22" i="1"/>
  <c r="BH21" i="1"/>
  <c r="BG21" i="1"/>
  <c r="BH20" i="1"/>
  <c r="BG20" i="1"/>
  <c r="BH19" i="1"/>
  <c r="BG19" i="1"/>
  <c r="BH18" i="1"/>
  <c r="BG18" i="1"/>
  <c r="BH17" i="1"/>
  <c r="BG17" i="1"/>
  <c r="BH16" i="1"/>
  <c r="BG16" i="1"/>
  <c r="BH15" i="1"/>
  <c r="BG15" i="1"/>
  <c r="BH14" i="1"/>
  <c r="BG14" i="1"/>
  <c r="BH13" i="1"/>
  <c r="BG13" i="1"/>
  <c r="BH12" i="1"/>
  <c r="BG12" i="1"/>
  <c r="BH11" i="1"/>
  <c r="BG11" i="1"/>
  <c r="BH10" i="1"/>
  <c r="BG10" i="1"/>
  <c r="BH9" i="1"/>
  <c r="BG9" i="1"/>
  <c r="BH8" i="1"/>
  <c r="BG8" i="1"/>
  <c r="BH7" i="1"/>
  <c r="BG7" i="1"/>
  <c r="AU27" i="1" l="1"/>
  <c r="AU26" i="1"/>
  <c r="AT27" i="1"/>
  <c r="AT26" i="1"/>
  <c r="AU18" i="1"/>
  <c r="AU19" i="1"/>
  <c r="AU17" i="1"/>
  <c r="AT18" i="1"/>
  <c r="AT19" i="1"/>
  <c r="AT17" i="1"/>
  <c r="AU12" i="1"/>
  <c r="AU8" i="1"/>
  <c r="AU9" i="1"/>
  <c r="AU10" i="1"/>
  <c r="AU7" i="1"/>
  <c r="AT8" i="1"/>
  <c r="AT9" i="1"/>
  <c r="AT10" i="1"/>
  <c r="AT7" i="1"/>
  <c r="AI27" i="1"/>
  <c r="AI25" i="1"/>
  <c r="AI26" i="1"/>
  <c r="AI24" i="1"/>
  <c r="AH25" i="1"/>
  <c r="AH26" i="1"/>
  <c r="AH27" i="1"/>
  <c r="AH24" i="1"/>
  <c r="AI8" i="1"/>
  <c r="AI9" i="1"/>
  <c r="AI10" i="1"/>
  <c r="AI11" i="1"/>
  <c r="AI12" i="1"/>
  <c r="AI13" i="1"/>
  <c r="AI14" i="1"/>
  <c r="AI15" i="1"/>
  <c r="AI16" i="1"/>
  <c r="AI17" i="1"/>
  <c r="AI7" i="1"/>
  <c r="AH8" i="1"/>
  <c r="AH9" i="1"/>
  <c r="AH10" i="1"/>
  <c r="AH11" i="1"/>
  <c r="AH12" i="1"/>
  <c r="AH13" i="1"/>
  <c r="AH14" i="1"/>
  <c r="AH15" i="1"/>
  <c r="AH16" i="1"/>
  <c r="AH17" i="1"/>
  <c r="AH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7" i="1"/>
  <c r="I24" i="1"/>
  <c r="I25" i="1"/>
  <c r="I26" i="1"/>
  <c r="I27" i="1"/>
  <c r="I23" i="1"/>
  <c r="H24" i="1"/>
  <c r="H25" i="1"/>
  <c r="H26" i="1"/>
  <c r="H27" i="1"/>
  <c r="H23" i="1"/>
  <c r="C17" i="1"/>
  <c r="B17" i="1"/>
  <c r="D17" i="1"/>
  <c r="E17" i="1"/>
  <c r="F17" i="1"/>
  <c r="G17" i="1"/>
  <c r="I12" i="1"/>
  <c r="I13" i="1"/>
  <c r="I14" i="1"/>
  <c r="I15" i="1"/>
  <c r="I16" i="1"/>
  <c r="I11" i="1"/>
  <c r="H12" i="1"/>
  <c r="H13" i="1"/>
  <c r="H14" i="1"/>
  <c r="H15" i="1"/>
  <c r="H16" i="1"/>
  <c r="H11" i="1"/>
  <c r="H17" i="1" l="1"/>
  <c r="I17" i="1"/>
  <c r="AU11" i="1"/>
  <c r="AU29" i="1"/>
  <c r="AS28" i="1"/>
  <c r="AR28" i="1"/>
  <c r="AQ28" i="1"/>
  <c r="AP28" i="1"/>
  <c r="AO28" i="1"/>
  <c r="AN28" i="1"/>
  <c r="AG28" i="1"/>
  <c r="AF28" i="1"/>
  <c r="AE28" i="1"/>
  <c r="AD28" i="1"/>
  <c r="AC28" i="1"/>
  <c r="AB28" i="1"/>
  <c r="U28" i="1"/>
  <c r="T28" i="1"/>
  <c r="S28" i="1"/>
  <c r="R28" i="1"/>
  <c r="Q28" i="1"/>
  <c r="P28" i="1"/>
  <c r="G28" i="1"/>
  <c r="F28" i="1"/>
  <c r="E28" i="1"/>
  <c r="D28" i="1"/>
  <c r="C28" i="1"/>
  <c r="B28" i="1"/>
  <c r="AU28" i="1"/>
  <c r="AT28" i="1"/>
  <c r="AI28" i="1"/>
  <c r="AH28" i="1"/>
  <c r="I28" i="1"/>
  <c r="H28" i="1"/>
  <c r="AU21" i="1"/>
  <c r="AS20" i="1"/>
  <c r="AR20" i="1"/>
  <c r="AQ20" i="1"/>
  <c r="AP20" i="1"/>
  <c r="AO20" i="1"/>
  <c r="AN20" i="1"/>
  <c r="AG18" i="1"/>
  <c r="AF18" i="1"/>
  <c r="AE18" i="1"/>
  <c r="AD18" i="1"/>
  <c r="AC18" i="1"/>
  <c r="AB18" i="1"/>
  <c r="AU20" i="1"/>
  <c r="AT20" i="1"/>
  <c r="AS11" i="1"/>
  <c r="AR11" i="1"/>
  <c r="AQ11" i="1"/>
  <c r="AP11" i="1"/>
  <c r="AO11" i="1"/>
  <c r="AN11" i="1"/>
  <c r="AT11" i="1"/>
  <c r="AI18" i="1"/>
  <c r="AH18" i="1"/>
  <c r="W28" i="1"/>
  <c r="V28" i="1"/>
</calcChain>
</file>

<file path=xl/sharedStrings.xml><?xml version="1.0" encoding="utf-8"?>
<sst xmlns="http://schemas.openxmlformats.org/spreadsheetml/2006/main" count="321" uniqueCount="143">
  <si>
    <t>二、專科教室</t>
    <phoneticPr fontId="3" type="noConversion"/>
  </si>
  <si>
    <t>若在不同棟請分別填寫</t>
    <phoneticPr fontId="3" type="noConversion"/>
  </si>
  <si>
    <t>灰色底已設公式，勿更動</t>
    <phoneticPr fontId="3" type="noConversion"/>
  </si>
  <si>
    <t>三、行政辦公室</t>
    <phoneticPr fontId="3" type="noConversion"/>
  </si>
  <si>
    <t>灰色底已設公式，勿更動</t>
    <phoneticPr fontId="3" type="noConversion"/>
  </si>
  <si>
    <t>若在不同棟請分別填寫</t>
    <phoneticPr fontId="3" type="noConversion"/>
  </si>
  <si>
    <t>學校名稱 :</t>
    <phoneticPr fontId="3" type="noConversion"/>
  </si>
  <si>
    <t>學科專科教室</t>
    <phoneticPr fontId="3" type="noConversion"/>
  </si>
  <si>
    <t>專科教室附設「準備室」</t>
    <phoneticPr fontId="3" type="noConversion"/>
  </si>
  <si>
    <t>行政辦公室</t>
    <phoneticPr fontId="3" type="noConversion"/>
  </si>
  <si>
    <t>承辦人員姓名／職稱／電話：</t>
    <phoneticPr fontId="3" type="noConversion"/>
  </si>
  <si>
    <t>編號</t>
    <phoneticPr fontId="3" type="noConversion"/>
  </si>
  <si>
    <t>教室名稱</t>
    <phoneticPr fontId="3" type="noConversion"/>
  </si>
  <si>
    <t>建物名稱</t>
    <phoneticPr fontId="3" type="noConversion"/>
  </si>
  <si>
    <t>現況量體
【A】</t>
    <phoneticPr fontId="3" type="noConversion"/>
  </si>
  <si>
    <t>預定新建量體
【C】</t>
    <phoneticPr fontId="3" type="noConversion"/>
  </si>
  <si>
    <t>備註</t>
    <phoneticPr fontId="3" type="noConversion"/>
  </si>
  <si>
    <t>備註</t>
    <phoneticPr fontId="3" type="noConversion"/>
  </si>
  <si>
    <t>現況量體
【A】</t>
    <phoneticPr fontId="3" type="noConversion"/>
  </si>
  <si>
    <t>編號</t>
    <phoneticPr fontId="3" type="noConversion"/>
  </si>
  <si>
    <t>教室名稱</t>
    <phoneticPr fontId="3" type="noConversion"/>
  </si>
  <si>
    <t>建物名稱</t>
    <phoneticPr fontId="3" type="noConversion"/>
  </si>
  <si>
    <t>教室數量
(間)</t>
    <phoneticPr fontId="3" type="noConversion"/>
  </si>
  <si>
    <t>樓地板面積
(m²)</t>
    <phoneticPr fontId="3" type="noConversion"/>
  </si>
  <si>
    <t>教室數量
(間)</t>
    <phoneticPr fontId="3" type="noConversion"/>
  </si>
  <si>
    <t>樓地板面積
(m²)</t>
    <phoneticPr fontId="3" type="noConversion"/>
  </si>
  <si>
    <t>一、普通教室</t>
    <phoneticPr fontId="3" type="noConversion"/>
  </si>
  <si>
    <t>例：測試樓</t>
    <phoneticPr fontId="3" type="noConversion"/>
  </si>
  <si>
    <t>例：音樂-準備室</t>
    <phoneticPr fontId="3" type="noConversion"/>
  </si>
  <si>
    <t>音樂教室的準備室</t>
    <phoneticPr fontId="3" type="noConversion"/>
  </si>
  <si>
    <t>圖書館</t>
    <phoneticPr fontId="3" type="noConversion"/>
  </si>
  <si>
    <t>校長室-辦公室</t>
  </si>
  <si>
    <t>健康中心(保健室)</t>
  </si>
  <si>
    <t>普通教室</t>
    <phoneticPr fontId="3" type="noConversion"/>
  </si>
  <si>
    <t>國文</t>
    <phoneticPr fontId="3" type="noConversion"/>
  </si>
  <si>
    <t>校長室-會客室</t>
  </si>
  <si>
    <t>合作社</t>
  </si>
  <si>
    <t>英文</t>
    <phoneticPr fontId="3" type="noConversion"/>
  </si>
  <si>
    <t>校長室-休息室</t>
  </si>
  <si>
    <t>哺集乳室</t>
  </si>
  <si>
    <t>數學</t>
    <phoneticPr fontId="3" type="noConversion"/>
  </si>
  <si>
    <t>傳達室</t>
  </si>
  <si>
    <t>例：測試樓</t>
    <phoneticPr fontId="3" type="noConversion"/>
  </si>
  <si>
    <t>一甲、一乙、一丙、一丁、二甲、二乙、二丙、二丁、三甲、三乙、三丙、三丁</t>
    <phoneticPr fontId="3" type="noConversion"/>
  </si>
  <si>
    <t>歷史</t>
    <phoneticPr fontId="3" type="noConversion"/>
  </si>
  <si>
    <t>小計</t>
    <phoneticPr fontId="3" type="noConversion"/>
  </si>
  <si>
    <t>教務處-辦公室</t>
  </si>
  <si>
    <t>交誼廳</t>
  </si>
  <si>
    <t>地理</t>
    <phoneticPr fontId="3" type="noConversion"/>
  </si>
  <si>
    <t>設備標準上限值</t>
    <phoneticPr fontId="3" type="noConversion"/>
  </si>
  <si>
    <t>教務處-印刷室</t>
  </si>
  <si>
    <t>物流中心</t>
  </si>
  <si>
    <t>公民與社會</t>
    <phoneticPr fontId="3" type="noConversion"/>
  </si>
  <si>
    <t>教務處-學籍檔案室</t>
  </si>
  <si>
    <t>公用儲藏室</t>
  </si>
  <si>
    <t>物理</t>
    <phoneticPr fontId="3" type="noConversion"/>
  </si>
  <si>
    <t>教務處-教學設備及器材室</t>
  </si>
  <si>
    <t>人事室-辦公室</t>
  </si>
  <si>
    <t>值勤室</t>
  </si>
  <si>
    <t>化學</t>
    <phoneticPr fontId="3" type="noConversion"/>
  </si>
  <si>
    <t>教務處-儲藏室</t>
  </si>
  <si>
    <t>人事室-資料檔案室</t>
  </si>
  <si>
    <t>生物</t>
    <phoneticPr fontId="3" type="noConversion"/>
  </si>
  <si>
    <t>地球科學</t>
    <phoneticPr fontId="3" type="noConversion"/>
  </si>
  <si>
    <t>※資源教室</t>
    <phoneticPr fontId="3" type="noConversion"/>
  </si>
  <si>
    <t>加註※者，為擴充設備，各校可斟酌購置</t>
    <phoneticPr fontId="3" type="noConversion"/>
  </si>
  <si>
    <t>倘上列欄位不足，請自行增列。</t>
    <phoneticPr fontId="3" type="noConversion"/>
  </si>
  <si>
    <t>音樂</t>
    <phoneticPr fontId="3" type="noConversion"/>
  </si>
  <si>
    <t>禮堂(演藝廳)</t>
    <phoneticPr fontId="3" type="noConversion"/>
  </si>
  <si>
    <t>美術</t>
    <phoneticPr fontId="3" type="noConversion"/>
  </si>
  <si>
    <t>專科教室得附設「準備室」，準備室面積為30~45m²，請於備註欄說明是那些課程的準備室。倘上列欄位不足，請自行增列。</t>
    <phoneticPr fontId="3" type="noConversion"/>
  </si>
  <si>
    <t>教學研究室(教師辦公室)</t>
    <phoneticPr fontId="3" type="noConversion"/>
  </si>
  <si>
    <t>體育館</t>
    <phoneticPr fontId="3" type="noConversion"/>
  </si>
  <si>
    <t>標準上限值為1500m²</t>
    <phoneticPr fontId="3" type="noConversion"/>
  </si>
  <si>
    <t>備用普通教室</t>
    <phoneticPr fontId="3" type="noConversion"/>
  </si>
  <si>
    <t>藝術生活</t>
    <phoneticPr fontId="3" type="noConversion"/>
  </si>
  <si>
    <t>教材製作室</t>
  </si>
  <si>
    <t>家政</t>
    <phoneticPr fontId="3" type="noConversion"/>
  </si>
  <si>
    <t xml:space="preserve">設備標準上限值 </t>
    <phoneticPr fontId="3" type="noConversion"/>
  </si>
  <si>
    <t>教材教具室</t>
  </si>
  <si>
    <t>防空避難室</t>
    <phoneticPr fontId="3" type="noConversion"/>
  </si>
  <si>
    <t>申請防空避難室者才需填寫</t>
    <phoneticPr fontId="3" type="noConversion"/>
  </si>
  <si>
    <t>生活科技</t>
    <phoneticPr fontId="3" type="noConversion"/>
  </si>
  <si>
    <t>總務處-辦公室</t>
  </si>
  <si>
    <t>校史室</t>
  </si>
  <si>
    <t>總務處-文書檔案室</t>
  </si>
  <si>
    <t>健康與護理</t>
    <phoneticPr fontId="3" type="noConversion"/>
  </si>
  <si>
    <t>視聽教室</t>
  </si>
  <si>
    <t>總務處-儲藏室</t>
  </si>
  <si>
    <t>全民國防教育</t>
    <phoneticPr fontId="3" type="noConversion"/>
  </si>
  <si>
    <t>總務處-修繕室</t>
  </si>
  <si>
    <t>大型會議室</t>
  </si>
  <si>
    <t>※鄉土教室</t>
    <phoneticPr fontId="3" type="noConversion"/>
  </si>
  <si>
    <t>總務處-機電控制室</t>
  </si>
  <si>
    <t>小型會議室</t>
  </si>
  <si>
    <t>１、請於備註欄說明備用教室是配合哪些選修課程
２、倘上列欄位不足，請自行增列。</t>
    <phoneticPr fontId="3" type="noConversion"/>
  </si>
  <si>
    <t>承辦人：</t>
    <phoneticPr fontId="3" type="noConversion"/>
  </si>
  <si>
    <t>總務主任：</t>
    <phoneticPr fontId="3" type="noConversion"/>
  </si>
  <si>
    <t>校長：</t>
    <phoneticPr fontId="3" type="noConversion"/>
  </si>
  <si>
    <t>填表日期：     年       月　　日</t>
    <phoneticPr fontId="3" type="noConversion"/>
  </si>
  <si>
    <t>預定拆除量體
【B】</t>
    <phoneticPr fontId="3" type="noConversion"/>
  </si>
  <si>
    <t>新建(含拆除)後量體
【D=A-B+C】</t>
    <phoneticPr fontId="3" type="noConversion"/>
  </si>
  <si>
    <t>5-2</t>
    <phoneticPr fontId="3" type="noConversion"/>
  </si>
  <si>
    <t>資訊科技</t>
    <phoneticPr fontId="3" type="noConversion"/>
  </si>
  <si>
    <t>語言教室</t>
    <phoneticPr fontId="3" type="noConversion"/>
  </si>
  <si>
    <t>多用途專科教室</t>
    <phoneticPr fontId="3" type="noConversion"/>
  </si>
  <si>
    <t>１、請依「普通型高級中等學校設備基準」之教室名稱填寫。倘有未明列於規定中之教室名稱者，請自行增列並於備註欄位說明。
２、倘上列欄位不足，請自行增列。</t>
    <phoneticPr fontId="3" type="noConversion"/>
  </si>
  <si>
    <t>教學資源中心-視聽教室</t>
    <phoneticPr fontId="3" type="noConversion"/>
  </si>
  <si>
    <t>教學資源中心-圖書館</t>
    <phoneticPr fontId="3" type="noConversion"/>
  </si>
  <si>
    <t>教學資源中心-資源教室</t>
    <phoneticPr fontId="3" type="noConversion"/>
  </si>
  <si>
    <t>教學資源中心-鄉土教室</t>
    <phoneticPr fontId="3" type="noConversion"/>
  </si>
  <si>
    <t>副校長(秘書)室</t>
    <phoneticPr fontId="3" type="noConversion"/>
  </si>
  <si>
    <t>學生事務處-辦公室</t>
    <phoneticPr fontId="3" type="noConversion"/>
  </si>
  <si>
    <t>學生事務處
-體育設備及器材室</t>
    <phoneticPr fontId="3" type="noConversion"/>
  </si>
  <si>
    <t>學生事務處-教官室</t>
    <phoneticPr fontId="3" type="noConversion"/>
  </si>
  <si>
    <t>學生事務處-軍械室</t>
    <phoneticPr fontId="3" type="noConversion"/>
  </si>
  <si>
    <t>學生事務處-儲藏室</t>
    <phoneticPr fontId="3" type="noConversion"/>
  </si>
  <si>
    <t>學生事務處-廣播室</t>
    <phoneticPr fontId="3" type="noConversion"/>
  </si>
  <si>
    <t>實習處-辦公室</t>
    <phoneticPr fontId="3" type="noConversion"/>
  </si>
  <si>
    <t>實習處-儲藏室</t>
    <phoneticPr fontId="3" type="noConversion"/>
  </si>
  <si>
    <t>輔導處(室)-辦公室</t>
    <phoneticPr fontId="3" type="noConversion"/>
  </si>
  <si>
    <t>輔導處(室)-會客接待室</t>
    <phoneticPr fontId="3" type="noConversion"/>
  </si>
  <si>
    <t>輔導處(室)-生涯發展資料室</t>
    <phoneticPr fontId="3" type="noConversion"/>
  </si>
  <si>
    <t>輔導處(室)-個別諮詢室</t>
    <phoneticPr fontId="3" type="noConversion"/>
  </si>
  <si>
    <t>輔導中心-團體輔(諮商)導室</t>
    <phoneticPr fontId="3" type="noConversion"/>
  </si>
  <si>
    <t>輔導處(室)-觀察室</t>
    <phoneticPr fontId="3" type="noConversion"/>
  </si>
  <si>
    <t>輔導處(室)-學生資料檔案室</t>
    <phoneticPr fontId="3" type="noConversion"/>
  </si>
  <si>
    <t>進修部-辦公室</t>
    <phoneticPr fontId="3" type="noConversion"/>
  </si>
  <si>
    <t>進修部-印刷室</t>
    <phoneticPr fontId="3" type="noConversion"/>
  </si>
  <si>
    <t>進修部-學籍檔案室</t>
    <phoneticPr fontId="3" type="noConversion"/>
  </si>
  <si>
    <t>進修部-教學設備及器材室</t>
    <phoneticPr fontId="3" type="noConversion"/>
  </si>
  <si>
    <t>進修部-儲藏室</t>
    <phoneticPr fontId="3" type="noConversion"/>
  </si>
  <si>
    <t>進修部-廣播室</t>
    <phoneticPr fontId="3" type="noConversion"/>
  </si>
  <si>
    <t>資訊室</t>
    <phoneticPr fontId="3" type="noConversion"/>
  </si>
  <si>
    <t>實習教師辦公室</t>
    <phoneticPr fontId="3" type="noConversion"/>
  </si>
  <si>
    <t>主(會)計室-辦公室</t>
    <phoneticPr fontId="3" type="noConversion"/>
  </si>
  <si>
    <t>主(會)計室-資料檔案室</t>
    <phoneticPr fontId="3" type="noConversion"/>
  </si>
  <si>
    <t>教師會辦公室</t>
    <phoneticPr fontId="3" type="noConversion"/>
  </si>
  <si>
    <t>家長會辦公室</t>
    <phoneticPr fontId="3" type="noConversion"/>
  </si>
  <si>
    <t>校友會辦公室</t>
    <phoneticPr fontId="3" type="noConversion"/>
  </si>
  <si>
    <t>１、請依「普通型高級中等學校設備基準」之處室名稱填寫。倘有未明列於規定中之名稱者，請自行增列並於備註欄位說明。
２、倘上列欄位不足，請自行增列。</t>
    <phoneticPr fontId="3" type="noConversion"/>
  </si>
  <si>
    <t>志工室</t>
    <phoneticPr fontId="3" type="noConversion"/>
  </si>
  <si>
    <t xml:space="preserve">「國立高級中等學校新興營建工程」校舍暨教室使用現況調查表【普通教育】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</si>
</sst>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sz val="9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8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4"/>
      <name val="微軟正黑體"/>
      <family val="2"/>
      <charset val="136"/>
    </font>
    <font>
      <sz val="12"/>
      <color theme="1"/>
      <name val="Eras Bold ITC"/>
      <family val="2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10" fillId="3" borderId="2" xfId="0" applyFont="1" applyFill="1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10" fillId="3" borderId="2" xfId="0" applyFont="1" applyFill="1" applyBorder="1">
      <alignment vertical="center"/>
    </xf>
    <xf numFmtId="0" fontId="0" fillId="3" borderId="2" xfId="0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 wrapText="1"/>
    </xf>
    <xf numFmtId="0" fontId="9" fillId="5" borderId="2" xfId="0" applyFont="1" applyFill="1" applyBorder="1">
      <alignment vertical="center"/>
    </xf>
    <xf numFmtId="0" fontId="10" fillId="5" borderId="2" xfId="0" applyFont="1" applyFill="1" applyBorder="1">
      <alignment vertical="center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 wrapText="1"/>
    </xf>
    <xf numFmtId="0" fontId="10" fillId="5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Fill="1" applyBorder="1">
      <alignment vertical="center"/>
    </xf>
    <xf numFmtId="0" fontId="10" fillId="5" borderId="2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I30"/>
  <sheetViews>
    <sheetView tabSelected="1" view="pageBreakPreview" zoomScale="55" zoomScaleNormal="55" zoomScaleSheetLayoutView="55" workbookViewId="0">
      <selection activeCell="A2" sqref="A2:J3"/>
    </sheetView>
  </sheetViews>
  <sheetFormatPr defaultRowHeight="15.75" x14ac:dyDescent="0.25"/>
  <cols>
    <col min="1" max="1" width="20.77734375" style="44" customWidth="1"/>
    <col min="2" max="8" width="10.77734375" customWidth="1"/>
    <col min="9" max="9" width="11.44140625" bestFit="1" customWidth="1"/>
    <col min="10" max="10" width="45.77734375" customWidth="1"/>
    <col min="11" max="12" width="3.5546875" style="1" customWidth="1"/>
    <col min="13" max="13" width="3.5546875" bestFit="1" customWidth="1"/>
    <col min="14" max="14" width="12.44140625" bestFit="1" customWidth="1"/>
    <col min="15" max="15" width="20.77734375" customWidth="1"/>
    <col min="16" max="22" width="10.77734375" customWidth="1"/>
    <col min="23" max="23" width="11.44140625" bestFit="1" customWidth="1"/>
    <col min="24" max="24" width="45.77734375" customWidth="1"/>
    <col min="25" max="25" width="3.5546875" style="1" bestFit="1" customWidth="1"/>
    <col min="26" max="26" width="15.77734375" customWidth="1"/>
    <col min="27" max="27" width="20.77734375" customWidth="1"/>
    <col min="28" max="34" width="10.77734375" customWidth="1"/>
    <col min="35" max="35" width="11.44140625" bestFit="1" customWidth="1"/>
    <col min="36" max="36" width="45.77734375" customWidth="1"/>
    <col min="37" max="37" width="3.5546875" customWidth="1"/>
    <col min="38" max="38" width="12.44140625" bestFit="1" customWidth="1"/>
    <col min="39" max="39" width="20.77734375" customWidth="1"/>
    <col min="40" max="46" width="10.77734375" customWidth="1"/>
    <col min="47" max="47" width="11.44140625" bestFit="1" customWidth="1"/>
    <col min="48" max="48" width="45.77734375" customWidth="1"/>
    <col min="49" max="50" width="3.5546875" customWidth="1"/>
    <col min="51" max="51" width="22.77734375" customWidth="1"/>
    <col min="52" max="52" width="20.77734375" customWidth="1"/>
    <col min="53" max="59" width="10.77734375" customWidth="1"/>
    <col min="60" max="60" width="11.44140625" bestFit="1" customWidth="1"/>
    <col min="61" max="61" width="45.77734375" customWidth="1"/>
    <col min="62" max="62" width="3.5546875" style="1" customWidth="1"/>
    <col min="63" max="63" width="3.5546875" customWidth="1"/>
    <col min="64" max="64" width="22.77734375" customWidth="1"/>
    <col min="65" max="65" width="20.77734375" customWidth="1"/>
    <col min="66" max="72" width="10.77734375" customWidth="1"/>
    <col min="73" max="73" width="11.44140625" bestFit="1" customWidth="1"/>
    <col min="74" max="74" width="45.77734375" customWidth="1"/>
    <col min="75" max="75" width="3.5546875" style="1" customWidth="1"/>
    <col min="76" max="76" width="3.5546875" customWidth="1"/>
    <col min="77" max="77" width="16.77734375" customWidth="1"/>
    <col min="78" max="78" width="20.77734375" customWidth="1"/>
    <col min="79" max="85" width="10.77734375" customWidth="1"/>
    <col min="86" max="86" width="11.44140625" bestFit="1" customWidth="1"/>
    <col min="87" max="87" width="45.77734375" customWidth="1"/>
  </cols>
  <sheetData>
    <row r="1" spans="1:87" x14ac:dyDescent="0.25">
      <c r="J1" s="47"/>
    </row>
    <row r="2" spans="1:87" x14ac:dyDescent="0.25">
      <c r="A2" s="69" t="s">
        <v>142</v>
      </c>
      <c r="B2" s="70"/>
      <c r="C2" s="70"/>
      <c r="D2" s="70"/>
      <c r="E2" s="70"/>
      <c r="F2" s="70"/>
      <c r="G2" s="70"/>
      <c r="H2" s="70"/>
      <c r="I2" s="70"/>
      <c r="J2" s="70"/>
      <c r="K2" s="71" t="s">
        <v>102</v>
      </c>
    </row>
    <row r="3" spans="1:87" ht="24.9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1"/>
      <c r="M3" s="2" t="s">
        <v>0</v>
      </c>
      <c r="N3" s="2"/>
      <c r="O3" s="3" t="s">
        <v>1</v>
      </c>
      <c r="P3" s="2"/>
      <c r="R3" s="2"/>
      <c r="S3" s="2"/>
      <c r="T3" s="2"/>
      <c r="U3" s="2"/>
      <c r="V3" s="63" t="s">
        <v>2</v>
      </c>
      <c r="W3" s="63"/>
      <c r="X3" s="63"/>
      <c r="Z3" s="2" t="s">
        <v>0</v>
      </c>
      <c r="AA3" s="3" t="s">
        <v>1</v>
      </c>
      <c r="AB3" s="2"/>
      <c r="AC3" s="2"/>
      <c r="AD3" s="2"/>
      <c r="AE3" s="2"/>
      <c r="AF3" s="2"/>
      <c r="AG3" s="2"/>
      <c r="AH3" s="63" t="s">
        <v>2</v>
      </c>
      <c r="AI3" s="63"/>
      <c r="AJ3" s="63"/>
      <c r="AL3" s="2" t="s">
        <v>0</v>
      </c>
      <c r="AM3" s="3" t="s">
        <v>1</v>
      </c>
      <c r="AN3" s="2"/>
      <c r="AO3" s="2"/>
      <c r="AP3" s="2"/>
      <c r="AQ3" s="2"/>
      <c r="AR3" s="2"/>
      <c r="AS3" s="2"/>
      <c r="AT3" s="63" t="s">
        <v>2</v>
      </c>
      <c r="AU3" s="63"/>
      <c r="AV3" s="63"/>
      <c r="AX3" s="2" t="s">
        <v>3</v>
      </c>
      <c r="AY3" s="2"/>
      <c r="AZ3" s="3" t="s">
        <v>1</v>
      </c>
      <c r="BA3" s="2"/>
      <c r="BB3" s="2"/>
      <c r="BC3" s="2"/>
      <c r="BD3" s="2"/>
      <c r="BE3" s="2"/>
      <c r="BF3" s="2"/>
      <c r="BG3" s="63" t="s">
        <v>4</v>
      </c>
      <c r="BH3" s="63"/>
      <c r="BI3" s="63"/>
      <c r="BK3" s="2" t="s">
        <v>3</v>
      </c>
      <c r="BL3" s="2"/>
      <c r="BM3" s="3" t="s">
        <v>5</v>
      </c>
      <c r="BN3" s="2"/>
      <c r="BO3" s="2"/>
      <c r="BP3" s="2"/>
      <c r="BQ3" s="2"/>
      <c r="BR3" s="2"/>
      <c r="BS3" s="2"/>
      <c r="BT3" s="63" t="s">
        <v>2</v>
      </c>
      <c r="BU3" s="63"/>
      <c r="BV3" s="63"/>
      <c r="BX3" s="2" t="s">
        <v>3</v>
      </c>
      <c r="BY3" s="2"/>
      <c r="BZ3" s="3" t="s">
        <v>5</v>
      </c>
      <c r="CA3" s="2"/>
      <c r="CB3" s="2"/>
      <c r="CC3" s="2"/>
      <c r="CD3" s="2"/>
      <c r="CE3" s="2"/>
      <c r="CF3" s="2"/>
      <c r="CG3" s="63" t="s">
        <v>2</v>
      </c>
      <c r="CH3" s="63"/>
      <c r="CI3" s="63"/>
    </row>
    <row r="4" spans="1:87" ht="24.75" customHeight="1" x14ac:dyDescent="0.25">
      <c r="A4" s="64" t="s">
        <v>6</v>
      </c>
      <c r="B4" s="64"/>
      <c r="C4" s="64"/>
      <c r="D4" s="64"/>
      <c r="E4" s="64"/>
      <c r="F4" s="64"/>
      <c r="G4" s="64"/>
      <c r="H4" s="64"/>
      <c r="I4" s="64"/>
      <c r="J4" s="64"/>
      <c r="K4" s="4"/>
      <c r="L4" s="4"/>
      <c r="M4" s="65" t="s">
        <v>7</v>
      </c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Z4" s="65" t="s">
        <v>8</v>
      </c>
      <c r="AA4" s="65"/>
      <c r="AB4" s="65"/>
      <c r="AC4" s="65"/>
      <c r="AD4" s="65"/>
      <c r="AE4" s="65"/>
      <c r="AF4" s="65"/>
      <c r="AG4" s="65"/>
      <c r="AH4" s="65"/>
      <c r="AI4" s="65"/>
      <c r="AJ4" s="65"/>
      <c r="AL4" s="66" t="s">
        <v>108</v>
      </c>
      <c r="AM4" s="67"/>
      <c r="AN4" s="67"/>
      <c r="AO4" s="67"/>
      <c r="AP4" s="67"/>
      <c r="AQ4" s="67"/>
      <c r="AR4" s="67"/>
      <c r="AS4" s="67"/>
      <c r="AT4" s="67"/>
      <c r="AU4" s="67"/>
      <c r="AV4" s="68"/>
      <c r="AX4" s="65" t="s">
        <v>9</v>
      </c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4"/>
      <c r="BK4" s="65" t="s">
        <v>9</v>
      </c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4"/>
      <c r="BX4" s="65" t="s">
        <v>9</v>
      </c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</row>
    <row r="5" spans="1:87" ht="31.5" customHeight="1" x14ac:dyDescent="0.25">
      <c r="A5" s="64" t="s">
        <v>10</v>
      </c>
      <c r="B5" s="64"/>
      <c r="C5" s="64"/>
      <c r="D5" s="64"/>
      <c r="E5" s="64"/>
      <c r="F5" s="64"/>
      <c r="G5" s="64"/>
      <c r="H5" s="64"/>
      <c r="I5" s="64"/>
      <c r="J5" s="64"/>
      <c r="K5" s="5"/>
      <c r="L5" s="5"/>
      <c r="M5" s="78" t="s">
        <v>11</v>
      </c>
      <c r="N5" s="77" t="s">
        <v>12</v>
      </c>
      <c r="O5" s="79" t="s">
        <v>13</v>
      </c>
      <c r="P5" s="72" t="s">
        <v>14</v>
      </c>
      <c r="Q5" s="73"/>
      <c r="R5" s="72" t="s">
        <v>100</v>
      </c>
      <c r="S5" s="73"/>
      <c r="T5" s="72" t="s">
        <v>15</v>
      </c>
      <c r="U5" s="73"/>
      <c r="V5" s="74" t="s">
        <v>101</v>
      </c>
      <c r="W5" s="75"/>
      <c r="X5" s="73" t="s">
        <v>16</v>
      </c>
      <c r="Y5" s="76"/>
      <c r="Z5" s="77" t="s">
        <v>12</v>
      </c>
      <c r="AA5" s="78" t="s">
        <v>13</v>
      </c>
      <c r="AB5" s="72" t="s">
        <v>14</v>
      </c>
      <c r="AC5" s="73"/>
      <c r="AD5" s="72" t="s">
        <v>100</v>
      </c>
      <c r="AE5" s="73"/>
      <c r="AF5" s="72" t="s">
        <v>15</v>
      </c>
      <c r="AG5" s="73"/>
      <c r="AH5" s="74" t="s">
        <v>101</v>
      </c>
      <c r="AI5" s="75"/>
      <c r="AJ5" s="73" t="s">
        <v>17</v>
      </c>
      <c r="AL5" s="77" t="s">
        <v>12</v>
      </c>
      <c r="AM5" s="88" t="s">
        <v>13</v>
      </c>
      <c r="AN5" s="74" t="s">
        <v>18</v>
      </c>
      <c r="AO5" s="75"/>
      <c r="AP5" s="72" t="s">
        <v>100</v>
      </c>
      <c r="AQ5" s="73"/>
      <c r="AR5" s="72" t="s">
        <v>15</v>
      </c>
      <c r="AS5" s="73"/>
      <c r="AT5" s="74" t="s">
        <v>101</v>
      </c>
      <c r="AU5" s="75"/>
      <c r="AV5" s="73" t="s">
        <v>16</v>
      </c>
      <c r="AX5" s="88" t="s">
        <v>19</v>
      </c>
      <c r="AY5" s="90" t="s">
        <v>20</v>
      </c>
      <c r="AZ5" s="88" t="s">
        <v>13</v>
      </c>
      <c r="BA5" s="74" t="s">
        <v>18</v>
      </c>
      <c r="BB5" s="75"/>
      <c r="BC5" s="72" t="s">
        <v>100</v>
      </c>
      <c r="BD5" s="73"/>
      <c r="BE5" s="72" t="s">
        <v>15</v>
      </c>
      <c r="BF5" s="73"/>
      <c r="BG5" s="74" t="s">
        <v>101</v>
      </c>
      <c r="BH5" s="75"/>
      <c r="BI5" s="86" t="s">
        <v>17</v>
      </c>
      <c r="BJ5" s="5"/>
      <c r="BK5" s="78" t="s">
        <v>11</v>
      </c>
      <c r="BL5" s="77" t="s">
        <v>12</v>
      </c>
      <c r="BM5" s="78" t="s">
        <v>21</v>
      </c>
      <c r="BN5" s="72" t="s">
        <v>18</v>
      </c>
      <c r="BO5" s="73"/>
      <c r="BP5" s="72" t="s">
        <v>100</v>
      </c>
      <c r="BQ5" s="73"/>
      <c r="BR5" s="72" t="s">
        <v>15</v>
      </c>
      <c r="BS5" s="73"/>
      <c r="BT5" s="74" t="s">
        <v>101</v>
      </c>
      <c r="BU5" s="75"/>
      <c r="BV5" s="73" t="s">
        <v>16</v>
      </c>
      <c r="BW5" s="5"/>
      <c r="BX5" s="78" t="s">
        <v>11</v>
      </c>
      <c r="BY5" s="77" t="s">
        <v>12</v>
      </c>
      <c r="BZ5" s="78" t="s">
        <v>13</v>
      </c>
      <c r="CA5" s="72" t="s">
        <v>14</v>
      </c>
      <c r="CB5" s="73"/>
      <c r="CC5" s="72" t="s">
        <v>100</v>
      </c>
      <c r="CD5" s="73"/>
      <c r="CE5" s="72" t="s">
        <v>15</v>
      </c>
      <c r="CF5" s="73"/>
      <c r="CG5" s="74" t="s">
        <v>101</v>
      </c>
      <c r="CH5" s="75"/>
      <c r="CI5" s="73" t="s">
        <v>17</v>
      </c>
    </row>
    <row r="6" spans="1:87" ht="31.5" x14ac:dyDescent="0.25">
      <c r="A6" s="80" t="s">
        <v>99</v>
      </c>
      <c r="B6" s="80"/>
      <c r="C6" s="80"/>
      <c r="D6" s="80"/>
      <c r="E6" s="80"/>
      <c r="F6" s="80"/>
      <c r="G6" s="80"/>
      <c r="H6" s="80"/>
      <c r="I6" s="80"/>
      <c r="J6" s="80"/>
      <c r="K6" s="6"/>
      <c r="L6" s="46"/>
      <c r="M6" s="78"/>
      <c r="N6" s="77"/>
      <c r="O6" s="79"/>
      <c r="P6" s="7" t="s">
        <v>22</v>
      </c>
      <c r="Q6" s="7" t="s">
        <v>23</v>
      </c>
      <c r="R6" s="8" t="s">
        <v>24</v>
      </c>
      <c r="S6" s="7" t="s">
        <v>25</v>
      </c>
      <c r="T6" s="8" t="s">
        <v>24</v>
      </c>
      <c r="U6" s="7" t="s">
        <v>23</v>
      </c>
      <c r="V6" s="8" t="s">
        <v>22</v>
      </c>
      <c r="W6" s="7" t="s">
        <v>25</v>
      </c>
      <c r="X6" s="73"/>
      <c r="Y6" s="76"/>
      <c r="Z6" s="77"/>
      <c r="AA6" s="78"/>
      <c r="AB6" s="7" t="s">
        <v>24</v>
      </c>
      <c r="AC6" s="7" t="s">
        <v>23</v>
      </c>
      <c r="AD6" s="8" t="s">
        <v>24</v>
      </c>
      <c r="AE6" s="7" t="s">
        <v>23</v>
      </c>
      <c r="AF6" s="8" t="s">
        <v>24</v>
      </c>
      <c r="AG6" s="7" t="s">
        <v>25</v>
      </c>
      <c r="AH6" s="8" t="s">
        <v>24</v>
      </c>
      <c r="AI6" s="7" t="s">
        <v>25</v>
      </c>
      <c r="AJ6" s="73"/>
      <c r="AL6" s="77"/>
      <c r="AM6" s="89"/>
      <c r="AN6" s="7" t="s">
        <v>24</v>
      </c>
      <c r="AO6" s="7" t="s">
        <v>23</v>
      </c>
      <c r="AP6" s="8" t="s">
        <v>24</v>
      </c>
      <c r="AQ6" s="7" t="s">
        <v>23</v>
      </c>
      <c r="AR6" s="8" t="s">
        <v>24</v>
      </c>
      <c r="AS6" s="7" t="s">
        <v>25</v>
      </c>
      <c r="AT6" s="8" t="s">
        <v>24</v>
      </c>
      <c r="AU6" s="7" t="s">
        <v>23</v>
      </c>
      <c r="AV6" s="73"/>
      <c r="AX6" s="89"/>
      <c r="AY6" s="91"/>
      <c r="AZ6" s="89"/>
      <c r="BA6" s="7" t="s">
        <v>24</v>
      </c>
      <c r="BB6" s="7" t="s">
        <v>23</v>
      </c>
      <c r="BC6" s="8" t="s">
        <v>24</v>
      </c>
      <c r="BD6" s="7" t="s">
        <v>23</v>
      </c>
      <c r="BE6" s="8" t="s">
        <v>24</v>
      </c>
      <c r="BF6" s="7" t="s">
        <v>23</v>
      </c>
      <c r="BG6" s="8" t="s">
        <v>24</v>
      </c>
      <c r="BH6" s="7" t="s">
        <v>23</v>
      </c>
      <c r="BI6" s="87"/>
      <c r="BJ6" s="5"/>
      <c r="BK6" s="78"/>
      <c r="BL6" s="77"/>
      <c r="BM6" s="78"/>
      <c r="BN6" s="7" t="s">
        <v>22</v>
      </c>
      <c r="BO6" s="7" t="s">
        <v>23</v>
      </c>
      <c r="BP6" s="8" t="s">
        <v>24</v>
      </c>
      <c r="BQ6" s="7" t="s">
        <v>23</v>
      </c>
      <c r="BR6" s="8" t="s">
        <v>24</v>
      </c>
      <c r="BS6" s="7" t="s">
        <v>23</v>
      </c>
      <c r="BT6" s="8" t="s">
        <v>22</v>
      </c>
      <c r="BU6" s="7" t="s">
        <v>23</v>
      </c>
      <c r="BV6" s="73"/>
      <c r="BW6" s="5"/>
      <c r="BX6" s="78"/>
      <c r="BY6" s="77"/>
      <c r="BZ6" s="78"/>
      <c r="CA6" s="7" t="s">
        <v>24</v>
      </c>
      <c r="CB6" s="7" t="s">
        <v>25</v>
      </c>
      <c r="CC6" s="8" t="s">
        <v>24</v>
      </c>
      <c r="CD6" s="7" t="s">
        <v>23</v>
      </c>
      <c r="CE6" s="8" t="s">
        <v>24</v>
      </c>
      <c r="CF6" s="7" t="s">
        <v>23</v>
      </c>
      <c r="CG6" s="8" t="s">
        <v>22</v>
      </c>
      <c r="CH6" s="7" t="s">
        <v>23</v>
      </c>
      <c r="CI6" s="73"/>
    </row>
    <row r="7" spans="1:87" ht="31.5" customHeight="1" x14ac:dyDescent="0.25">
      <c r="A7" s="9" t="s">
        <v>26</v>
      </c>
      <c r="B7" s="9"/>
      <c r="C7" s="9"/>
      <c r="D7" s="9"/>
      <c r="E7" s="9"/>
      <c r="F7" s="9"/>
      <c r="G7" s="9"/>
      <c r="H7" s="63" t="s">
        <v>2</v>
      </c>
      <c r="I7" s="63"/>
      <c r="J7" s="63"/>
      <c r="M7" s="10">
        <v>1</v>
      </c>
      <c r="N7" s="11" t="s">
        <v>34</v>
      </c>
      <c r="O7" s="12" t="s">
        <v>27</v>
      </c>
      <c r="P7" s="13">
        <v>2</v>
      </c>
      <c r="Q7" s="13">
        <v>270</v>
      </c>
      <c r="R7" s="13">
        <v>0</v>
      </c>
      <c r="S7" s="13">
        <v>0</v>
      </c>
      <c r="T7" s="13">
        <v>1</v>
      </c>
      <c r="U7" s="13">
        <v>135</v>
      </c>
      <c r="V7" s="45">
        <f>(P7-R7)+T7</f>
        <v>3</v>
      </c>
      <c r="W7" s="45">
        <f>(Q7-S7)+U7</f>
        <v>405</v>
      </c>
      <c r="X7" s="15"/>
      <c r="Z7" s="16" t="s">
        <v>28</v>
      </c>
      <c r="AA7" s="12" t="s">
        <v>27</v>
      </c>
      <c r="AB7" s="13">
        <v>2</v>
      </c>
      <c r="AC7" s="13">
        <v>90</v>
      </c>
      <c r="AD7" s="13">
        <v>0</v>
      </c>
      <c r="AE7" s="13">
        <v>0</v>
      </c>
      <c r="AF7" s="13">
        <v>1</v>
      </c>
      <c r="AG7" s="13">
        <v>90</v>
      </c>
      <c r="AH7" s="45">
        <f>(AB7-AD7)+AF7</f>
        <v>3</v>
      </c>
      <c r="AI7" s="45">
        <f>(AC7-AE7)+AG7</f>
        <v>180</v>
      </c>
      <c r="AJ7" s="33" t="s">
        <v>29</v>
      </c>
      <c r="AL7" s="17" t="s">
        <v>30</v>
      </c>
      <c r="AM7" s="18"/>
      <c r="AN7" s="19"/>
      <c r="AO7" s="19"/>
      <c r="AP7" s="19"/>
      <c r="AQ7" s="19"/>
      <c r="AR7" s="19"/>
      <c r="AS7" s="19"/>
      <c r="AT7" s="14">
        <f t="shared" ref="AT7:AU10" si="0">(AN7-AP7)+AR7</f>
        <v>0</v>
      </c>
      <c r="AU7" s="14">
        <f t="shared" si="0"/>
        <v>0</v>
      </c>
      <c r="AV7" s="15"/>
      <c r="AX7" s="50">
        <v>1</v>
      </c>
      <c r="AY7" s="11" t="s">
        <v>31</v>
      </c>
      <c r="AZ7" s="18"/>
      <c r="BA7" s="19"/>
      <c r="BB7" s="19"/>
      <c r="BC7" s="19"/>
      <c r="BD7" s="19"/>
      <c r="BE7" s="19"/>
      <c r="BF7" s="19"/>
      <c r="BG7" s="45">
        <f t="shared" ref="BG7:BH23" si="1">(BA7-BC7)+BE7</f>
        <v>0</v>
      </c>
      <c r="BH7" s="45">
        <f t="shared" si="1"/>
        <v>0</v>
      </c>
      <c r="BI7" s="18"/>
      <c r="BK7" s="50">
        <v>23</v>
      </c>
      <c r="BL7" s="11" t="s">
        <v>120</v>
      </c>
      <c r="BM7" s="18"/>
      <c r="BN7" s="19"/>
      <c r="BO7" s="19"/>
      <c r="BP7" s="19"/>
      <c r="BQ7" s="19"/>
      <c r="BR7" s="19"/>
      <c r="BS7" s="19"/>
      <c r="BT7" s="45">
        <f t="shared" ref="BT7:BU22" si="2">(BN7-BP7)+BR7</f>
        <v>0</v>
      </c>
      <c r="BU7" s="45">
        <f t="shared" si="2"/>
        <v>0</v>
      </c>
      <c r="BV7" s="18"/>
      <c r="BX7" s="49">
        <v>45</v>
      </c>
      <c r="BY7" s="11" t="s">
        <v>84</v>
      </c>
      <c r="BZ7" s="18"/>
      <c r="CA7" s="19"/>
      <c r="CB7" s="19"/>
      <c r="CC7" s="19"/>
      <c r="CD7" s="19"/>
      <c r="CE7" s="19"/>
      <c r="CF7" s="19"/>
      <c r="CG7" s="45">
        <f t="shared" ref="CG7:CH21" si="3">(CA7-CC7)+CE7</f>
        <v>0</v>
      </c>
      <c r="CH7" s="45">
        <f t="shared" si="3"/>
        <v>0</v>
      </c>
      <c r="CI7" s="18"/>
    </row>
    <row r="8" spans="1:87" ht="31.5" customHeight="1" x14ac:dyDescent="0.25">
      <c r="A8" s="81" t="s">
        <v>33</v>
      </c>
      <c r="B8" s="82"/>
      <c r="C8" s="82"/>
      <c r="D8" s="82"/>
      <c r="E8" s="82"/>
      <c r="F8" s="82"/>
      <c r="G8" s="82"/>
      <c r="H8" s="82"/>
      <c r="I8" s="82"/>
      <c r="J8" s="83"/>
      <c r="M8" s="10">
        <v>2</v>
      </c>
      <c r="N8" s="11" t="s">
        <v>37</v>
      </c>
      <c r="O8" s="11"/>
      <c r="P8" s="20"/>
      <c r="Q8" s="20"/>
      <c r="R8" s="20"/>
      <c r="S8" s="20"/>
      <c r="T8" s="20"/>
      <c r="U8" s="20"/>
      <c r="V8" s="14">
        <f t="shared" ref="V8:V27" si="4">(P8-R8)+T8</f>
        <v>0</v>
      </c>
      <c r="W8" s="14">
        <f t="shared" ref="W8:W27" si="5">(Q8-S8)+U8</f>
        <v>0</v>
      </c>
      <c r="X8" s="15"/>
      <c r="Z8" s="18"/>
      <c r="AA8" s="18"/>
      <c r="AB8" s="19"/>
      <c r="AC8" s="19"/>
      <c r="AD8" s="19"/>
      <c r="AE8" s="19"/>
      <c r="AF8" s="19"/>
      <c r="AG8" s="19"/>
      <c r="AH8" s="14">
        <f t="shared" ref="AH8:AH17" si="6">(AB8-AD8)+AF8</f>
        <v>0</v>
      </c>
      <c r="AI8" s="14">
        <f t="shared" ref="AI8:AI17" si="7">(AC8-AE8)+AG8</f>
        <v>0</v>
      </c>
      <c r="AJ8" s="15"/>
      <c r="AL8" s="18"/>
      <c r="AM8" s="18"/>
      <c r="AN8" s="19"/>
      <c r="AO8" s="19"/>
      <c r="AP8" s="19"/>
      <c r="AQ8" s="19"/>
      <c r="AR8" s="19"/>
      <c r="AS8" s="19"/>
      <c r="AT8" s="14">
        <f t="shared" si="0"/>
        <v>0</v>
      </c>
      <c r="AU8" s="14">
        <f t="shared" si="0"/>
        <v>0</v>
      </c>
      <c r="AV8" s="15"/>
      <c r="AX8" s="50">
        <v>2</v>
      </c>
      <c r="AY8" s="11" t="s">
        <v>35</v>
      </c>
      <c r="AZ8" s="18"/>
      <c r="BA8" s="19"/>
      <c r="BB8" s="19"/>
      <c r="BC8" s="19"/>
      <c r="BD8" s="19"/>
      <c r="BE8" s="19"/>
      <c r="BF8" s="19"/>
      <c r="BG8" s="45">
        <f t="shared" si="1"/>
        <v>0</v>
      </c>
      <c r="BH8" s="45">
        <f t="shared" si="1"/>
        <v>0</v>
      </c>
      <c r="BI8" s="18"/>
      <c r="BK8" s="50">
        <v>24</v>
      </c>
      <c r="BL8" s="11" t="s">
        <v>121</v>
      </c>
      <c r="BM8" s="18"/>
      <c r="BN8" s="19"/>
      <c r="BO8" s="19"/>
      <c r="BP8" s="19"/>
      <c r="BQ8" s="19"/>
      <c r="BR8" s="19"/>
      <c r="BS8" s="19"/>
      <c r="BT8" s="45">
        <f t="shared" si="2"/>
        <v>0</v>
      </c>
      <c r="BU8" s="45">
        <f t="shared" si="2"/>
        <v>0</v>
      </c>
      <c r="BV8" s="18"/>
      <c r="BX8" s="49">
        <v>46</v>
      </c>
      <c r="BY8" s="11" t="s">
        <v>137</v>
      </c>
      <c r="BZ8" s="18"/>
      <c r="CA8" s="19"/>
      <c r="CB8" s="19"/>
      <c r="CC8" s="19"/>
      <c r="CD8" s="19"/>
      <c r="CE8" s="19"/>
      <c r="CF8" s="19"/>
      <c r="CG8" s="45">
        <f t="shared" si="3"/>
        <v>0</v>
      </c>
      <c r="CH8" s="45">
        <f t="shared" si="3"/>
        <v>0</v>
      </c>
      <c r="CI8" s="18"/>
    </row>
    <row r="9" spans="1:87" ht="31.5" customHeight="1" x14ac:dyDescent="0.25">
      <c r="A9" s="84" t="s">
        <v>13</v>
      </c>
      <c r="B9" s="74" t="s">
        <v>18</v>
      </c>
      <c r="C9" s="75"/>
      <c r="D9" s="72" t="s">
        <v>100</v>
      </c>
      <c r="E9" s="73"/>
      <c r="F9" s="72" t="s">
        <v>15</v>
      </c>
      <c r="G9" s="73"/>
      <c r="H9" s="74" t="s">
        <v>101</v>
      </c>
      <c r="I9" s="75"/>
      <c r="J9" s="86" t="s">
        <v>16</v>
      </c>
      <c r="M9" s="10">
        <v>3</v>
      </c>
      <c r="N9" s="11" t="s">
        <v>40</v>
      </c>
      <c r="O9" s="11"/>
      <c r="P9" s="20"/>
      <c r="Q9" s="20"/>
      <c r="R9" s="20"/>
      <c r="S9" s="20"/>
      <c r="T9" s="20"/>
      <c r="U9" s="20"/>
      <c r="V9" s="14">
        <f t="shared" si="4"/>
        <v>0</v>
      </c>
      <c r="W9" s="14">
        <f t="shared" si="5"/>
        <v>0</v>
      </c>
      <c r="X9" s="15"/>
      <c r="Z9" s="18"/>
      <c r="AA9" s="18"/>
      <c r="AB9" s="19"/>
      <c r="AC9" s="19"/>
      <c r="AD9" s="19"/>
      <c r="AE9" s="19"/>
      <c r="AF9" s="19"/>
      <c r="AG9" s="19"/>
      <c r="AH9" s="14">
        <f t="shared" si="6"/>
        <v>0</v>
      </c>
      <c r="AI9" s="14">
        <f t="shared" si="7"/>
        <v>0</v>
      </c>
      <c r="AJ9" s="15"/>
      <c r="AL9" s="18"/>
      <c r="AM9" s="18"/>
      <c r="AN9" s="19"/>
      <c r="AO9" s="19"/>
      <c r="AP9" s="19"/>
      <c r="AQ9" s="19"/>
      <c r="AR9" s="19"/>
      <c r="AS9" s="19"/>
      <c r="AT9" s="14">
        <f t="shared" si="0"/>
        <v>0</v>
      </c>
      <c r="AU9" s="14">
        <f t="shared" si="0"/>
        <v>0</v>
      </c>
      <c r="AV9" s="15"/>
      <c r="AX9" s="50">
        <v>3</v>
      </c>
      <c r="AY9" s="11" t="s">
        <v>38</v>
      </c>
      <c r="AZ9" s="18"/>
      <c r="BA9" s="19"/>
      <c r="BB9" s="19"/>
      <c r="BC9" s="19"/>
      <c r="BD9" s="19"/>
      <c r="BE9" s="19"/>
      <c r="BF9" s="19"/>
      <c r="BG9" s="45">
        <f t="shared" si="1"/>
        <v>0</v>
      </c>
      <c r="BH9" s="45">
        <f t="shared" si="1"/>
        <v>0</v>
      </c>
      <c r="BI9" s="18"/>
      <c r="BK9" s="50">
        <v>25</v>
      </c>
      <c r="BL9" s="11" t="s">
        <v>122</v>
      </c>
      <c r="BM9" s="18"/>
      <c r="BN9" s="19"/>
      <c r="BO9" s="19"/>
      <c r="BP9" s="19"/>
      <c r="BQ9" s="19"/>
      <c r="BR9" s="19"/>
      <c r="BS9" s="19"/>
      <c r="BT9" s="45">
        <f t="shared" si="2"/>
        <v>0</v>
      </c>
      <c r="BU9" s="45">
        <f t="shared" si="2"/>
        <v>0</v>
      </c>
      <c r="BV9" s="18"/>
      <c r="BX9" s="49">
        <v>47</v>
      </c>
      <c r="BY9" s="11" t="s">
        <v>138</v>
      </c>
      <c r="BZ9" s="18"/>
      <c r="CA9" s="19"/>
      <c r="CB9" s="19"/>
      <c r="CC9" s="19"/>
      <c r="CD9" s="19"/>
      <c r="CE9" s="19"/>
      <c r="CF9" s="19"/>
      <c r="CG9" s="45">
        <f t="shared" si="3"/>
        <v>0</v>
      </c>
      <c r="CH9" s="45">
        <f t="shared" si="3"/>
        <v>0</v>
      </c>
      <c r="CI9" s="18"/>
    </row>
    <row r="10" spans="1:87" ht="31.5" customHeight="1" x14ac:dyDescent="0.25">
      <c r="A10" s="85"/>
      <c r="B10" s="7" t="s">
        <v>24</v>
      </c>
      <c r="C10" s="7" t="s">
        <v>23</v>
      </c>
      <c r="D10" s="8" t="s">
        <v>22</v>
      </c>
      <c r="E10" s="7" t="s">
        <v>25</v>
      </c>
      <c r="F10" s="8" t="s">
        <v>24</v>
      </c>
      <c r="G10" s="7" t="s">
        <v>23</v>
      </c>
      <c r="H10" s="8" t="s">
        <v>24</v>
      </c>
      <c r="I10" s="7" t="s">
        <v>23</v>
      </c>
      <c r="J10" s="87"/>
      <c r="M10" s="10">
        <v>4</v>
      </c>
      <c r="N10" s="11" t="s">
        <v>44</v>
      </c>
      <c r="O10" s="11"/>
      <c r="P10" s="20"/>
      <c r="Q10" s="20"/>
      <c r="R10" s="20"/>
      <c r="S10" s="20"/>
      <c r="T10" s="20"/>
      <c r="U10" s="20"/>
      <c r="V10" s="14">
        <f t="shared" si="4"/>
        <v>0</v>
      </c>
      <c r="W10" s="14">
        <f t="shared" si="5"/>
        <v>0</v>
      </c>
      <c r="X10" s="15"/>
      <c r="Z10" s="18"/>
      <c r="AA10" s="18"/>
      <c r="AB10" s="19"/>
      <c r="AC10" s="19"/>
      <c r="AD10" s="19"/>
      <c r="AE10" s="19"/>
      <c r="AF10" s="19"/>
      <c r="AG10" s="19"/>
      <c r="AH10" s="14">
        <f t="shared" si="6"/>
        <v>0</v>
      </c>
      <c r="AI10" s="14">
        <f t="shared" si="7"/>
        <v>0</v>
      </c>
      <c r="AJ10" s="15"/>
      <c r="AL10" s="18"/>
      <c r="AM10" s="18"/>
      <c r="AN10" s="19"/>
      <c r="AO10" s="19"/>
      <c r="AP10" s="19"/>
      <c r="AQ10" s="19"/>
      <c r="AR10" s="19"/>
      <c r="AS10" s="19"/>
      <c r="AT10" s="14">
        <f t="shared" si="0"/>
        <v>0</v>
      </c>
      <c r="AU10" s="14">
        <f t="shared" si="0"/>
        <v>0</v>
      </c>
      <c r="AV10" s="15"/>
      <c r="AX10" s="50">
        <v>4</v>
      </c>
      <c r="AY10" s="11" t="s">
        <v>111</v>
      </c>
      <c r="AZ10" s="18"/>
      <c r="BA10" s="19"/>
      <c r="BB10" s="19"/>
      <c r="BC10" s="19"/>
      <c r="BD10" s="19"/>
      <c r="BE10" s="19"/>
      <c r="BF10" s="19"/>
      <c r="BG10" s="45">
        <f t="shared" si="1"/>
        <v>0</v>
      </c>
      <c r="BH10" s="45">
        <f t="shared" si="1"/>
        <v>0</v>
      </c>
      <c r="BI10" s="18"/>
      <c r="BK10" s="50">
        <v>26</v>
      </c>
      <c r="BL10" s="11" t="s">
        <v>123</v>
      </c>
      <c r="BM10" s="18"/>
      <c r="BN10" s="19"/>
      <c r="BO10" s="19"/>
      <c r="BP10" s="19"/>
      <c r="BQ10" s="19"/>
      <c r="BR10" s="19"/>
      <c r="BS10" s="19"/>
      <c r="BT10" s="45">
        <f t="shared" si="2"/>
        <v>0</v>
      </c>
      <c r="BU10" s="45">
        <f t="shared" si="2"/>
        <v>0</v>
      </c>
      <c r="BV10" s="18"/>
      <c r="BX10" s="49">
        <v>48</v>
      </c>
      <c r="BY10" s="11" t="s">
        <v>139</v>
      </c>
      <c r="BZ10" s="18"/>
      <c r="CA10" s="18"/>
      <c r="CB10" s="18"/>
      <c r="CC10" s="18"/>
      <c r="CD10" s="18"/>
      <c r="CE10" s="18"/>
      <c r="CF10" s="18"/>
      <c r="CG10" s="45">
        <f t="shared" si="3"/>
        <v>0</v>
      </c>
      <c r="CH10" s="45">
        <f t="shared" si="3"/>
        <v>0</v>
      </c>
      <c r="CI10" s="18"/>
    </row>
    <row r="11" spans="1:87" ht="31.5" customHeight="1" x14ac:dyDescent="0.25">
      <c r="A11" s="12" t="s">
        <v>42</v>
      </c>
      <c r="B11" s="21">
        <v>10</v>
      </c>
      <c r="C11" s="22">
        <v>900</v>
      </c>
      <c r="D11" s="22">
        <v>10</v>
      </c>
      <c r="E11" s="22">
        <v>90</v>
      </c>
      <c r="F11" s="22">
        <v>12</v>
      </c>
      <c r="G11" s="22">
        <v>1080</v>
      </c>
      <c r="H11" s="45">
        <f>(B11-D11)+F11</f>
        <v>12</v>
      </c>
      <c r="I11" s="45">
        <f>(C11-E11)+G11</f>
        <v>1890</v>
      </c>
      <c r="J11" s="23" t="s">
        <v>43</v>
      </c>
      <c r="M11" s="10">
        <v>5</v>
      </c>
      <c r="N11" s="11" t="s">
        <v>48</v>
      </c>
      <c r="O11" s="11"/>
      <c r="P11" s="20"/>
      <c r="Q11" s="20"/>
      <c r="R11" s="20"/>
      <c r="S11" s="20"/>
      <c r="T11" s="20"/>
      <c r="U11" s="20"/>
      <c r="V11" s="14">
        <f t="shared" si="4"/>
        <v>0</v>
      </c>
      <c r="W11" s="14">
        <f t="shared" si="5"/>
        <v>0</v>
      </c>
      <c r="X11" s="15"/>
      <c r="Z11" s="18"/>
      <c r="AA11" s="18"/>
      <c r="AB11" s="19"/>
      <c r="AC11" s="19"/>
      <c r="AD11" s="19"/>
      <c r="AE11" s="19"/>
      <c r="AF11" s="19"/>
      <c r="AG11" s="19"/>
      <c r="AH11" s="14">
        <f t="shared" si="6"/>
        <v>0</v>
      </c>
      <c r="AI11" s="14">
        <f t="shared" si="7"/>
        <v>0</v>
      </c>
      <c r="AJ11" s="15"/>
      <c r="AL11" s="92" t="s">
        <v>45</v>
      </c>
      <c r="AM11" s="92"/>
      <c r="AN11" s="24">
        <f t="shared" ref="AN11:AS11" si="8">SUM(AN7:AN10)</f>
        <v>0</v>
      </c>
      <c r="AO11" s="24">
        <f t="shared" si="8"/>
        <v>0</v>
      </c>
      <c r="AP11" s="24">
        <f t="shared" si="8"/>
        <v>0</v>
      </c>
      <c r="AQ11" s="24">
        <f t="shared" si="8"/>
        <v>0</v>
      </c>
      <c r="AR11" s="24">
        <f t="shared" si="8"/>
        <v>0</v>
      </c>
      <c r="AS11" s="24">
        <f t="shared" si="8"/>
        <v>0</v>
      </c>
      <c r="AT11" s="24">
        <f>SUM(AT7:AT10)</f>
        <v>0</v>
      </c>
      <c r="AU11" s="24">
        <f>SUM(AU7:AU10)</f>
        <v>0</v>
      </c>
      <c r="AV11" s="25"/>
      <c r="AX11" s="50">
        <v>5</v>
      </c>
      <c r="AY11" s="11" t="s">
        <v>46</v>
      </c>
      <c r="AZ11" s="18"/>
      <c r="BA11" s="19"/>
      <c r="BB11" s="19"/>
      <c r="BC11" s="19"/>
      <c r="BD11" s="19"/>
      <c r="BE11" s="19"/>
      <c r="BF11" s="19"/>
      <c r="BG11" s="45">
        <f t="shared" si="1"/>
        <v>0</v>
      </c>
      <c r="BH11" s="45">
        <f t="shared" si="1"/>
        <v>0</v>
      </c>
      <c r="BI11" s="18"/>
      <c r="BK11" s="50">
        <v>27</v>
      </c>
      <c r="BL11" s="11" t="s">
        <v>124</v>
      </c>
      <c r="BM11" s="18"/>
      <c r="BN11" s="19"/>
      <c r="BO11" s="19"/>
      <c r="BP11" s="19"/>
      <c r="BQ11" s="19"/>
      <c r="BR11" s="19"/>
      <c r="BS11" s="19"/>
      <c r="BT11" s="45">
        <f t="shared" si="2"/>
        <v>0</v>
      </c>
      <c r="BU11" s="45">
        <f t="shared" si="2"/>
        <v>0</v>
      </c>
      <c r="BV11" s="18"/>
      <c r="BX11" s="49">
        <v>49</v>
      </c>
      <c r="BY11" s="11" t="s">
        <v>91</v>
      </c>
      <c r="BZ11" s="18"/>
      <c r="CA11" s="19"/>
      <c r="CB11" s="19"/>
      <c r="CC11" s="19"/>
      <c r="CD11" s="19"/>
      <c r="CE11" s="19"/>
      <c r="CF11" s="19"/>
      <c r="CG11" s="45">
        <f t="shared" si="3"/>
        <v>0</v>
      </c>
      <c r="CH11" s="45">
        <f t="shared" si="3"/>
        <v>0</v>
      </c>
      <c r="CI11" s="18"/>
    </row>
    <row r="12" spans="1:87" ht="31.5" customHeight="1" x14ac:dyDescent="0.25">
      <c r="A12" s="7"/>
      <c r="B12" s="26"/>
      <c r="C12" s="27"/>
      <c r="D12" s="27"/>
      <c r="E12" s="27"/>
      <c r="F12" s="27"/>
      <c r="G12" s="27"/>
      <c r="H12" s="14">
        <f t="shared" ref="H12:H16" si="9">(B12-D12)+F12</f>
        <v>0</v>
      </c>
      <c r="I12" s="14">
        <f t="shared" ref="I12:I16" si="10">(C12-E12)+G12</f>
        <v>0</v>
      </c>
      <c r="J12" s="28"/>
      <c r="M12" s="10">
        <v>6</v>
      </c>
      <c r="N12" s="11" t="s">
        <v>52</v>
      </c>
      <c r="O12" s="11"/>
      <c r="P12" s="20"/>
      <c r="Q12" s="20"/>
      <c r="R12" s="20"/>
      <c r="S12" s="20"/>
      <c r="T12" s="20"/>
      <c r="U12" s="20"/>
      <c r="V12" s="14">
        <f t="shared" si="4"/>
        <v>0</v>
      </c>
      <c r="W12" s="14">
        <f t="shared" si="5"/>
        <v>0</v>
      </c>
      <c r="X12" s="15"/>
      <c r="Z12" s="18"/>
      <c r="AA12" s="18"/>
      <c r="AB12" s="19"/>
      <c r="AC12" s="19"/>
      <c r="AD12" s="19"/>
      <c r="AE12" s="19"/>
      <c r="AF12" s="19"/>
      <c r="AG12" s="19"/>
      <c r="AH12" s="14">
        <f t="shared" si="6"/>
        <v>0</v>
      </c>
      <c r="AI12" s="14">
        <f t="shared" si="7"/>
        <v>0</v>
      </c>
      <c r="AJ12" s="15"/>
      <c r="AL12" s="93" t="s">
        <v>49</v>
      </c>
      <c r="AM12" s="94"/>
      <c r="AN12" s="94"/>
      <c r="AO12" s="94"/>
      <c r="AP12" s="94"/>
      <c r="AQ12" s="94"/>
      <c r="AR12" s="94"/>
      <c r="AS12" s="95"/>
      <c r="AT12" s="29">
        <v>1</v>
      </c>
      <c r="AU12" s="29">
        <f>AT12*720</f>
        <v>720</v>
      </c>
      <c r="AV12" s="30"/>
      <c r="AX12" s="50">
        <v>6</v>
      </c>
      <c r="AY12" s="11" t="s">
        <v>50</v>
      </c>
      <c r="AZ12" s="18"/>
      <c r="BA12" s="19"/>
      <c r="BB12" s="19"/>
      <c r="BC12" s="19"/>
      <c r="BD12" s="19"/>
      <c r="BE12" s="19"/>
      <c r="BF12" s="19"/>
      <c r="BG12" s="45">
        <f t="shared" si="1"/>
        <v>0</v>
      </c>
      <c r="BH12" s="45">
        <f t="shared" si="1"/>
        <v>0</v>
      </c>
      <c r="BI12" s="18"/>
      <c r="BK12" s="50">
        <v>28</v>
      </c>
      <c r="BL12" s="11" t="s">
        <v>125</v>
      </c>
      <c r="BM12" s="18"/>
      <c r="BN12" s="19"/>
      <c r="BO12" s="19"/>
      <c r="BP12" s="19"/>
      <c r="BQ12" s="19"/>
      <c r="BR12" s="19"/>
      <c r="BS12" s="19"/>
      <c r="BT12" s="45">
        <f t="shared" si="2"/>
        <v>0</v>
      </c>
      <c r="BU12" s="45">
        <f t="shared" si="2"/>
        <v>0</v>
      </c>
      <c r="BV12" s="18"/>
      <c r="BX12" s="49">
        <v>50</v>
      </c>
      <c r="BY12" s="11" t="s">
        <v>94</v>
      </c>
      <c r="BZ12" s="18"/>
      <c r="CA12" s="19"/>
      <c r="CB12" s="19"/>
      <c r="CC12" s="19"/>
      <c r="CD12" s="19"/>
      <c r="CE12" s="19"/>
      <c r="CF12" s="19"/>
      <c r="CG12" s="45">
        <f t="shared" si="3"/>
        <v>0</v>
      </c>
      <c r="CH12" s="45">
        <f t="shared" si="3"/>
        <v>0</v>
      </c>
      <c r="CI12" s="18"/>
    </row>
    <row r="13" spans="1:87" ht="31.5" customHeight="1" x14ac:dyDescent="0.25">
      <c r="A13" s="7"/>
      <c r="B13" s="26"/>
      <c r="C13" s="27"/>
      <c r="D13" s="27"/>
      <c r="E13" s="27"/>
      <c r="F13" s="27"/>
      <c r="G13" s="27"/>
      <c r="H13" s="14">
        <f t="shared" si="9"/>
        <v>0</v>
      </c>
      <c r="I13" s="14">
        <f t="shared" si="10"/>
        <v>0</v>
      </c>
      <c r="J13" s="28"/>
      <c r="M13" s="10">
        <v>7</v>
      </c>
      <c r="N13" s="11" t="s">
        <v>55</v>
      </c>
      <c r="O13" s="11"/>
      <c r="P13" s="20"/>
      <c r="Q13" s="20"/>
      <c r="R13" s="20"/>
      <c r="S13" s="20"/>
      <c r="T13" s="20"/>
      <c r="U13" s="20"/>
      <c r="V13" s="14">
        <f t="shared" si="4"/>
        <v>0</v>
      </c>
      <c r="W13" s="14">
        <f t="shared" si="5"/>
        <v>0</v>
      </c>
      <c r="X13" s="15"/>
      <c r="Z13" s="18"/>
      <c r="AA13" s="18"/>
      <c r="AB13" s="19"/>
      <c r="AC13" s="19"/>
      <c r="AD13" s="19"/>
      <c r="AE13" s="19"/>
      <c r="AF13" s="19"/>
      <c r="AG13" s="19"/>
      <c r="AH13" s="14">
        <f t="shared" si="6"/>
        <v>0</v>
      </c>
      <c r="AI13" s="14">
        <f t="shared" si="7"/>
        <v>0</v>
      </c>
      <c r="AJ13" s="15"/>
      <c r="AX13" s="50">
        <v>7</v>
      </c>
      <c r="AY13" s="11" t="s">
        <v>53</v>
      </c>
      <c r="AZ13" s="18"/>
      <c r="BA13" s="19"/>
      <c r="BB13" s="19"/>
      <c r="BC13" s="19"/>
      <c r="BD13" s="19"/>
      <c r="BE13" s="19"/>
      <c r="BF13" s="19"/>
      <c r="BG13" s="45">
        <f t="shared" si="1"/>
        <v>0</v>
      </c>
      <c r="BH13" s="45">
        <f t="shared" si="1"/>
        <v>0</v>
      </c>
      <c r="BI13" s="18"/>
      <c r="BK13" s="50">
        <v>29</v>
      </c>
      <c r="BL13" s="11" t="s">
        <v>126</v>
      </c>
      <c r="BM13" s="18"/>
      <c r="BN13" s="19"/>
      <c r="BO13" s="19"/>
      <c r="BP13" s="19"/>
      <c r="BQ13" s="19"/>
      <c r="BR13" s="19"/>
      <c r="BS13" s="19"/>
      <c r="BT13" s="45">
        <f t="shared" si="2"/>
        <v>0</v>
      </c>
      <c r="BU13" s="45">
        <f t="shared" si="2"/>
        <v>0</v>
      </c>
      <c r="BV13" s="18"/>
      <c r="BX13" s="49">
        <v>51</v>
      </c>
      <c r="BY13" s="11" t="s">
        <v>32</v>
      </c>
      <c r="BZ13" s="18"/>
      <c r="CA13" s="19"/>
      <c r="CB13" s="19"/>
      <c r="CC13" s="19"/>
      <c r="CD13" s="19"/>
      <c r="CE13" s="19"/>
      <c r="CF13" s="19"/>
      <c r="CG13" s="45">
        <f t="shared" si="3"/>
        <v>0</v>
      </c>
      <c r="CH13" s="45">
        <f t="shared" si="3"/>
        <v>0</v>
      </c>
      <c r="CI13" s="18"/>
    </row>
    <row r="14" spans="1:87" ht="31.5" customHeight="1" x14ac:dyDescent="0.25">
      <c r="A14" s="7"/>
      <c r="B14" s="26"/>
      <c r="C14" s="27"/>
      <c r="D14" s="27"/>
      <c r="E14" s="27"/>
      <c r="F14" s="27"/>
      <c r="G14" s="27"/>
      <c r="H14" s="14">
        <f t="shared" si="9"/>
        <v>0</v>
      </c>
      <c r="I14" s="14">
        <f t="shared" si="10"/>
        <v>0</v>
      </c>
      <c r="J14" s="28"/>
      <c r="M14" s="10">
        <v>8</v>
      </c>
      <c r="N14" s="11" t="s">
        <v>59</v>
      </c>
      <c r="O14" s="11"/>
      <c r="P14" s="20"/>
      <c r="Q14" s="20"/>
      <c r="R14" s="20"/>
      <c r="S14" s="20"/>
      <c r="T14" s="20"/>
      <c r="U14" s="20"/>
      <c r="V14" s="14">
        <f t="shared" si="4"/>
        <v>0</v>
      </c>
      <c r="W14" s="14">
        <f t="shared" si="5"/>
        <v>0</v>
      </c>
      <c r="X14" s="15"/>
      <c r="Z14" s="18"/>
      <c r="AA14" s="18"/>
      <c r="AB14" s="19"/>
      <c r="AC14" s="19"/>
      <c r="AD14" s="19"/>
      <c r="AE14" s="19"/>
      <c r="AF14" s="19"/>
      <c r="AG14" s="19"/>
      <c r="AH14" s="14">
        <f t="shared" si="6"/>
        <v>0</v>
      </c>
      <c r="AI14" s="14">
        <f t="shared" si="7"/>
        <v>0</v>
      </c>
      <c r="AJ14" s="15"/>
      <c r="AL14" s="66" t="s">
        <v>109</v>
      </c>
      <c r="AM14" s="67"/>
      <c r="AN14" s="67"/>
      <c r="AO14" s="67"/>
      <c r="AP14" s="67"/>
      <c r="AQ14" s="67"/>
      <c r="AR14" s="67"/>
      <c r="AS14" s="67"/>
      <c r="AT14" s="67"/>
      <c r="AU14" s="67"/>
      <c r="AV14" s="68"/>
      <c r="AX14" s="50">
        <v>8</v>
      </c>
      <c r="AY14" s="11" t="s">
        <v>56</v>
      </c>
      <c r="AZ14" s="18"/>
      <c r="BA14" s="19"/>
      <c r="BB14" s="19"/>
      <c r="BC14" s="19"/>
      <c r="BD14" s="19"/>
      <c r="BE14" s="19"/>
      <c r="BF14" s="19"/>
      <c r="BG14" s="45">
        <f t="shared" si="1"/>
        <v>0</v>
      </c>
      <c r="BH14" s="45">
        <f t="shared" si="1"/>
        <v>0</v>
      </c>
      <c r="BI14" s="18"/>
      <c r="BK14" s="50">
        <v>30</v>
      </c>
      <c r="BL14" s="11" t="s">
        <v>127</v>
      </c>
      <c r="BM14" s="18"/>
      <c r="BN14" s="18"/>
      <c r="BO14" s="18"/>
      <c r="BP14" s="18"/>
      <c r="BQ14" s="18"/>
      <c r="BR14" s="18"/>
      <c r="BS14" s="18"/>
      <c r="BT14" s="45">
        <f t="shared" si="2"/>
        <v>0</v>
      </c>
      <c r="BU14" s="45">
        <f>(BO14-BQ14)+BS14</f>
        <v>0</v>
      </c>
      <c r="BV14" s="18"/>
      <c r="BX14" s="49">
        <v>52</v>
      </c>
      <c r="BY14" s="11" t="s">
        <v>36</v>
      </c>
      <c r="BZ14" s="18"/>
      <c r="CA14" s="19"/>
      <c r="CB14" s="19"/>
      <c r="CC14" s="19"/>
      <c r="CD14" s="19"/>
      <c r="CE14" s="19"/>
      <c r="CF14" s="19"/>
      <c r="CG14" s="45">
        <f t="shared" si="3"/>
        <v>0</v>
      </c>
      <c r="CH14" s="45">
        <f t="shared" si="3"/>
        <v>0</v>
      </c>
      <c r="CI14" s="18"/>
    </row>
    <row r="15" spans="1:87" ht="31.5" customHeight="1" x14ac:dyDescent="0.25">
      <c r="A15" s="7"/>
      <c r="B15" s="26"/>
      <c r="C15" s="27"/>
      <c r="D15" s="27"/>
      <c r="E15" s="27"/>
      <c r="F15" s="27"/>
      <c r="G15" s="27"/>
      <c r="H15" s="14">
        <f t="shared" si="9"/>
        <v>0</v>
      </c>
      <c r="I15" s="14">
        <f t="shared" si="10"/>
        <v>0</v>
      </c>
      <c r="J15" s="28"/>
      <c r="M15" s="10">
        <v>9</v>
      </c>
      <c r="N15" s="11" t="s">
        <v>62</v>
      </c>
      <c r="O15" s="11"/>
      <c r="P15" s="20"/>
      <c r="Q15" s="20"/>
      <c r="R15" s="20"/>
      <c r="S15" s="20"/>
      <c r="T15" s="20"/>
      <c r="U15" s="20"/>
      <c r="V15" s="14">
        <f t="shared" si="4"/>
        <v>0</v>
      </c>
      <c r="W15" s="14">
        <f t="shared" si="5"/>
        <v>0</v>
      </c>
      <c r="X15" s="15"/>
      <c r="Z15" s="18"/>
      <c r="AA15" s="18"/>
      <c r="AB15" s="19"/>
      <c r="AC15" s="19"/>
      <c r="AD15" s="19"/>
      <c r="AE15" s="19"/>
      <c r="AF15" s="19"/>
      <c r="AG15" s="19"/>
      <c r="AH15" s="14">
        <f t="shared" si="6"/>
        <v>0</v>
      </c>
      <c r="AI15" s="14">
        <f t="shared" si="7"/>
        <v>0</v>
      </c>
      <c r="AJ15" s="15"/>
      <c r="AL15" s="90" t="s">
        <v>12</v>
      </c>
      <c r="AM15" s="88" t="s">
        <v>13</v>
      </c>
      <c r="AN15" s="72" t="s">
        <v>18</v>
      </c>
      <c r="AO15" s="72"/>
      <c r="AP15" s="72" t="s">
        <v>100</v>
      </c>
      <c r="AQ15" s="73"/>
      <c r="AR15" s="72" t="s">
        <v>15</v>
      </c>
      <c r="AS15" s="72"/>
      <c r="AT15" s="74" t="s">
        <v>101</v>
      </c>
      <c r="AU15" s="75"/>
      <c r="AV15" s="86" t="s">
        <v>16</v>
      </c>
      <c r="AX15" s="50">
        <v>9</v>
      </c>
      <c r="AY15" s="11" t="s">
        <v>60</v>
      </c>
      <c r="AZ15" s="18"/>
      <c r="BA15" s="19"/>
      <c r="BB15" s="19"/>
      <c r="BC15" s="19"/>
      <c r="BD15" s="19"/>
      <c r="BE15" s="19"/>
      <c r="BF15" s="19"/>
      <c r="BG15" s="45">
        <f t="shared" si="1"/>
        <v>0</v>
      </c>
      <c r="BH15" s="45">
        <f t="shared" si="1"/>
        <v>0</v>
      </c>
      <c r="BI15" s="18"/>
      <c r="BK15" s="50">
        <v>31</v>
      </c>
      <c r="BL15" s="11" t="s">
        <v>128</v>
      </c>
      <c r="BM15" s="18"/>
      <c r="BN15" s="18"/>
      <c r="BO15" s="18"/>
      <c r="BP15" s="18"/>
      <c r="BQ15" s="18"/>
      <c r="BR15" s="18"/>
      <c r="BS15" s="18"/>
      <c r="BT15" s="45">
        <f t="shared" si="2"/>
        <v>0</v>
      </c>
      <c r="BU15" s="45">
        <f>(BO15-BQ15)+BS15</f>
        <v>0</v>
      </c>
      <c r="BV15" s="18"/>
      <c r="BX15" s="49">
        <v>53</v>
      </c>
      <c r="BY15" s="11" t="s">
        <v>39</v>
      </c>
      <c r="BZ15" s="18"/>
      <c r="CA15" s="19"/>
      <c r="CB15" s="19"/>
      <c r="CC15" s="19"/>
      <c r="CD15" s="19"/>
      <c r="CE15" s="19"/>
      <c r="CF15" s="19"/>
      <c r="CG15" s="45">
        <f t="shared" si="3"/>
        <v>0</v>
      </c>
      <c r="CH15" s="45">
        <f t="shared" si="3"/>
        <v>0</v>
      </c>
      <c r="CI15" s="18"/>
    </row>
    <row r="16" spans="1:87" ht="31.5" customHeight="1" x14ac:dyDescent="0.25">
      <c r="A16" s="7"/>
      <c r="B16" s="26"/>
      <c r="C16" s="27"/>
      <c r="D16" s="27"/>
      <c r="E16" s="27"/>
      <c r="F16" s="27"/>
      <c r="G16" s="27"/>
      <c r="H16" s="14">
        <f t="shared" si="9"/>
        <v>0</v>
      </c>
      <c r="I16" s="14">
        <f t="shared" si="10"/>
        <v>0</v>
      </c>
      <c r="J16" s="28"/>
      <c r="M16" s="10">
        <v>10</v>
      </c>
      <c r="N16" s="11" t="s">
        <v>63</v>
      </c>
      <c r="O16" s="11"/>
      <c r="P16" s="20"/>
      <c r="Q16" s="20"/>
      <c r="R16" s="20"/>
      <c r="S16" s="20"/>
      <c r="T16" s="20"/>
      <c r="U16" s="20"/>
      <c r="V16" s="14">
        <f t="shared" si="4"/>
        <v>0</v>
      </c>
      <c r="W16" s="14">
        <f t="shared" si="5"/>
        <v>0</v>
      </c>
      <c r="X16" s="15"/>
      <c r="Z16" s="18"/>
      <c r="AA16" s="18"/>
      <c r="AB16" s="19"/>
      <c r="AC16" s="19"/>
      <c r="AD16" s="19"/>
      <c r="AE16" s="19"/>
      <c r="AF16" s="19"/>
      <c r="AG16" s="19"/>
      <c r="AH16" s="14">
        <f t="shared" si="6"/>
        <v>0</v>
      </c>
      <c r="AI16" s="14">
        <f t="shared" si="7"/>
        <v>0</v>
      </c>
      <c r="AJ16" s="15"/>
      <c r="AL16" s="91"/>
      <c r="AM16" s="89"/>
      <c r="AN16" s="7" t="s">
        <v>24</v>
      </c>
      <c r="AO16" s="7" t="s">
        <v>23</v>
      </c>
      <c r="AP16" s="8" t="s">
        <v>24</v>
      </c>
      <c r="AQ16" s="7" t="s">
        <v>23</v>
      </c>
      <c r="AR16" s="8" t="s">
        <v>24</v>
      </c>
      <c r="AS16" s="7" t="s">
        <v>23</v>
      </c>
      <c r="AT16" s="8" t="s">
        <v>24</v>
      </c>
      <c r="AU16" s="7" t="s">
        <v>23</v>
      </c>
      <c r="AV16" s="87"/>
      <c r="AX16" s="50">
        <v>10</v>
      </c>
      <c r="AY16" s="11" t="s">
        <v>112</v>
      </c>
      <c r="AZ16" s="18"/>
      <c r="BA16" s="19"/>
      <c r="BB16" s="19"/>
      <c r="BC16" s="19"/>
      <c r="BD16" s="19"/>
      <c r="BE16" s="19"/>
      <c r="BF16" s="19"/>
      <c r="BG16" s="45">
        <f t="shared" si="1"/>
        <v>0</v>
      </c>
      <c r="BH16" s="45">
        <f t="shared" si="1"/>
        <v>0</v>
      </c>
      <c r="BI16" s="18"/>
      <c r="BK16" s="50">
        <v>32</v>
      </c>
      <c r="BL16" s="11" t="s">
        <v>129</v>
      </c>
      <c r="BM16" s="18"/>
      <c r="BN16" s="18"/>
      <c r="BO16" s="18"/>
      <c r="BP16" s="18"/>
      <c r="BQ16" s="18"/>
      <c r="BR16" s="18"/>
      <c r="BS16" s="18"/>
      <c r="BT16" s="45">
        <f t="shared" si="2"/>
        <v>0</v>
      </c>
      <c r="BU16" s="45">
        <f>(BO16-BQ16)+BS16</f>
        <v>0</v>
      </c>
      <c r="BV16" s="18"/>
      <c r="BX16" s="49">
        <v>54</v>
      </c>
      <c r="BY16" s="11" t="s">
        <v>41</v>
      </c>
      <c r="BZ16" s="18"/>
      <c r="CA16" s="19"/>
      <c r="CB16" s="19"/>
      <c r="CC16" s="19"/>
      <c r="CD16" s="19"/>
      <c r="CE16" s="19"/>
      <c r="CF16" s="19"/>
      <c r="CG16" s="45">
        <f t="shared" si="3"/>
        <v>0</v>
      </c>
      <c r="CH16" s="45">
        <f t="shared" si="3"/>
        <v>0</v>
      </c>
      <c r="CI16" s="18"/>
    </row>
    <row r="17" spans="1:87" ht="31.5" customHeight="1" x14ac:dyDescent="0.25">
      <c r="A17" s="32" t="s">
        <v>45</v>
      </c>
      <c r="B17" s="14">
        <f t="shared" ref="B17:I17" si="11">SUM(B11:B16)</f>
        <v>10</v>
      </c>
      <c r="C17" s="14">
        <f t="shared" si="11"/>
        <v>900</v>
      </c>
      <c r="D17" s="14">
        <f t="shared" si="11"/>
        <v>10</v>
      </c>
      <c r="E17" s="14">
        <f t="shared" si="11"/>
        <v>90</v>
      </c>
      <c r="F17" s="14">
        <f t="shared" si="11"/>
        <v>12</v>
      </c>
      <c r="G17" s="14">
        <f t="shared" si="11"/>
        <v>1080</v>
      </c>
      <c r="H17" s="14">
        <f t="shared" si="11"/>
        <v>12</v>
      </c>
      <c r="I17" s="14">
        <f t="shared" si="11"/>
        <v>1890</v>
      </c>
      <c r="J17" s="25"/>
      <c r="M17" s="10">
        <v>11</v>
      </c>
      <c r="N17" s="11" t="s">
        <v>67</v>
      </c>
      <c r="O17" s="11"/>
      <c r="P17" s="20"/>
      <c r="Q17" s="20"/>
      <c r="R17" s="20"/>
      <c r="S17" s="20"/>
      <c r="T17" s="20"/>
      <c r="U17" s="20"/>
      <c r="V17" s="14">
        <f t="shared" si="4"/>
        <v>0</v>
      </c>
      <c r="W17" s="14">
        <f t="shared" si="5"/>
        <v>0</v>
      </c>
      <c r="X17" s="15"/>
      <c r="Z17" s="18"/>
      <c r="AA17" s="18"/>
      <c r="AB17" s="19"/>
      <c r="AC17" s="19"/>
      <c r="AD17" s="19"/>
      <c r="AE17" s="19"/>
      <c r="AF17" s="19"/>
      <c r="AG17" s="19"/>
      <c r="AH17" s="14">
        <f t="shared" si="6"/>
        <v>0</v>
      </c>
      <c r="AI17" s="14">
        <f t="shared" si="7"/>
        <v>0</v>
      </c>
      <c r="AJ17" s="15"/>
      <c r="AL17" s="17" t="s">
        <v>64</v>
      </c>
      <c r="AM17" s="18"/>
      <c r="AN17" s="19"/>
      <c r="AO17" s="19"/>
      <c r="AP17" s="19"/>
      <c r="AQ17" s="19"/>
      <c r="AR17" s="19"/>
      <c r="AS17" s="19"/>
      <c r="AT17" s="14">
        <f t="shared" ref="AT17:AU19" si="12">(AN17-AP17)+AR17</f>
        <v>0</v>
      </c>
      <c r="AU17" s="14">
        <f t="shared" si="12"/>
        <v>0</v>
      </c>
      <c r="AV17" s="33" t="s">
        <v>65</v>
      </c>
      <c r="AX17" s="50">
        <v>11</v>
      </c>
      <c r="AY17" s="11" t="s">
        <v>113</v>
      </c>
      <c r="AZ17" s="18"/>
      <c r="BA17" s="19"/>
      <c r="BB17" s="19"/>
      <c r="BC17" s="19"/>
      <c r="BD17" s="19"/>
      <c r="BE17" s="19"/>
      <c r="BF17" s="19"/>
      <c r="BG17" s="45">
        <f t="shared" si="1"/>
        <v>0</v>
      </c>
      <c r="BH17" s="45">
        <f t="shared" si="1"/>
        <v>0</v>
      </c>
      <c r="BI17" s="18"/>
      <c r="BK17" s="50">
        <v>33</v>
      </c>
      <c r="BL17" s="11" t="s">
        <v>130</v>
      </c>
      <c r="BM17" s="18"/>
      <c r="BN17" s="18"/>
      <c r="BO17" s="18"/>
      <c r="BP17" s="18"/>
      <c r="BQ17" s="18"/>
      <c r="BR17" s="18"/>
      <c r="BS17" s="18"/>
      <c r="BT17" s="45">
        <f t="shared" si="2"/>
        <v>0</v>
      </c>
      <c r="BU17" s="45">
        <f>(BO17-BQ17)+BS17</f>
        <v>0</v>
      </c>
      <c r="BV17" s="18"/>
      <c r="BX17" s="49">
        <v>55</v>
      </c>
      <c r="BY17" s="11" t="s">
        <v>47</v>
      </c>
      <c r="BZ17" s="18"/>
      <c r="CA17" s="19"/>
      <c r="CB17" s="19"/>
      <c r="CC17" s="19"/>
      <c r="CD17" s="19"/>
      <c r="CE17" s="19"/>
      <c r="CF17" s="19"/>
      <c r="CG17" s="45">
        <f t="shared" si="3"/>
        <v>0</v>
      </c>
      <c r="CH17" s="45">
        <f t="shared" si="3"/>
        <v>0</v>
      </c>
      <c r="CI17" s="18"/>
    </row>
    <row r="18" spans="1:87" ht="31.5" customHeight="1" x14ac:dyDescent="0.25">
      <c r="A18" s="96" t="s">
        <v>66</v>
      </c>
      <c r="B18" s="96"/>
      <c r="C18" s="96"/>
      <c r="D18" s="96"/>
      <c r="E18" s="96"/>
      <c r="F18" s="96"/>
      <c r="G18" s="96"/>
      <c r="H18" s="96"/>
      <c r="I18" s="96"/>
      <c r="J18" s="96"/>
      <c r="M18" s="10">
        <v>12</v>
      </c>
      <c r="N18" s="11" t="s">
        <v>69</v>
      </c>
      <c r="O18" s="11"/>
      <c r="P18" s="20"/>
      <c r="Q18" s="20"/>
      <c r="R18" s="20"/>
      <c r="S18" s="20"/>
      <c r="T18" s="20"/>
      <c r="U18" s="20"/>
      <c r="V18" s="14">
        <f t="shared" si="4"/>
        <v>0</v>
      </c>
      <c r="W18" s="14">
        <f t="shared" si="5"/>
        <v>0</v>
      </c>
      <c r="X18" s="15"/>
      <c r="Z18" s="92" t="s">
        <v>45</v>
      </c>
      <c r="AA18" s="92"/>
      <c r="AB18" s="24">
        <f t="shared" ref="AB18:AG18" si="13">SUM(AB7:AB17)</f>
        <v>2</v>
      </c>
      <c r="AC18" s="24">
        <f t="shared" si="13"/>
        <v>90</v>
      </c>
      <c r="AD18" s="24">
        <f t="shared" si="13"/>
        <v>0</v>
      </c>
      <c r="AE18" s="24">
        <f t="shared" si="13"/>
        <v>0</v>
      </c>
      <c r="AF18" s="24">
        <f t="shared" si="13"/>
        <v>1</v>
      </c>
      <c r="AG18" s="24">
        <f t="shared" si="13"/>
        <v>90</v>
      </c>
      <c r="AH18" s="24">
        <f>SUM(AH7:AH17)</f>
        <v>3</v>
      </c>
      <c r="AI18" s="24">
        <f>SUM(AI7:AI17)</f>
        <v>180</v>
      </c>
      <c r="AJ18" s="25"/>
      <c r="AL18" s="18"/>
      <c r="AM18" s="18"/>
      <c r="AN18" s="19"/>
      <c r="AO18" s="19"/>
      <c r="AP18" s="19"/>
      <c r="AQ18" s="19"/>
      <c r="AR18" s="19"/>
      <c r="AS18" s="19"/>
      <c r="AT18" s="14">
        <f t="shared" si="12"/>
        <v>0</v>
      </c>
      <c r="AU18" s="14">
        <f t="shared" si="12"/>
        <v>0</v>
      </c>
      <c r="AV18" s="34"/>
      <c r="AX18" s="50">
        <v>12</v>
      </c>
      <c r="AY18" s="11" t="s">
        <v>114</v>
      </c>
      <c r="AZ18" s="18"/>
      <c r="BA18" s="19"/>
      <c r="BB18" s="19"/>
      <c r="BC18" s="19"/>
      <c r="BD18" s="19"/>
      <c r="BE18" s="19"/>
      <c r="BF18" s="19"/>
      <c r="BG18" s="45">
        <f t="shared" si="1"/>
        <v>0</v>
      </c>
      <c r="BH18" s="45">
        <f t="shared" si="1"/>
        <v>0</v>
      </c>
      <c r="BI18" s="18"/>
      <c r="BK18" s="50">
        <v>34</v>
      </c>
      <c r="BL18" s="11" t="s">
        <v>131</v>
      </c>
      <c r="BM18" s="18"/>
      <c r="BN18" s="18"/>
      <c r="BO18" s="18"/>
      <c r="BP18" s="18"/>
      <c r="BQ18" s="18"/>
      <c r="BR18" s="18"/>
      <c r="BS18" s="18"/>
      <c r="BT18" s="45">
        <f t="shared" si="2"/>
        <v>0</v>
      </c>
      <c r="BU18" s="45">
        <f t="shared" si="2"/>
        <v>0</v>
      </c>
      <c r="BV18" s="18"/>
      <c r="BX18" s="49">
        <v>56</v>
      </c>
      <c r="BY18" s="11" t="s">
        <v>51</v>
      </c>
      <c r="BZ18" s="18"/>
      <c r="CA18" s="19"/>
      <c r="CB18" s="19"/>
      <c r="CC18" s="19"/>
      <c r="CD18" s="19"/>
      <c r="CE18" s="19"/>
      <c r="CF18" s="19"/>
      <c r="CG18" s="45">
        <f t="shared" si="3"/>
        <v>0</v>
      </c>
      <c r="CH18" s="45">
        <f t="shared" si="3"/>
        <v>0</v>
      </c>
      <c r="CI18" s="18"/>
    </row>
    <row r="19" spans="1:87" ht="31.5" customHeight="1" x14ac:dyDescent="0.25">
      <c r="A19" s="35"/>
      <c r="B19" s="36"/>
      <c r="C19" s="37"/>
      <c r="D19" s="37"/>
      <c r="E19" s="37"/>
      <c r="F19" s="37"/>
      <c r="G19" s="37"/>
      <c r="H19" s="37"/>
      <c r="I19" s="37"/>
      <c r="J19" s="37"/>
      <c r="M19" s="10">
        <v>13</v>
      </c>
      <c r="N19" s="11" t="s">
        <v>75</v>
      </c>
      <c r="O19" s="11"/>
      <c r="P19" s="20"/>
      <c r="Q19" s="20"/>
      <c r="R19" s="20"/>
      <c r="S19" s="20"/>
      <c r="T19" s="20"/>
      <c r="U19" s="20"/>
      <c r="V19" s="14">
        <f t="shared" si="4"/>
        <v>0</v>
      </c>
      <c r="W19" s="14">
        <f t="shared" si="5"/>
        <v>0</v>
      </c>
      <c r="X19" s="15"/>
      <c r="Z19" s="97" t="s">
        <v>70</v>
      </c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L19" s="18"/>
      <c r="AM19" s="18"/>
      <c r="AN19" s="19"/>
      <c r="AO19" s="19"/>
      <c r="AP19" s="19"/>
      <c r="AQ19" s="19"/>
      <c r="AR19" s="19"/>
      <c r="AS19" s="19"/>
      <c r="AT19" s="14">
        <f t="shared" si="12"/>
        <v>0</v>
      </c>
      <c r="AU19" s="14">
        <f t="shared" si="12"/>
        <v>0</v>
      </c>
      <c r="AV19" s="34"/>
      <c r="AX19" s="50">
        <v>13</v>
      </c>
      <c r="AY19" s="11" t="s">
        <v>115</v>
      </c>
      <c r="AZ19" s="18"/>
      <c r="BA19" s="19"/>
      <c r="BB19" s="19"/>
      <c r="BC19" s="19"/>
      <c r="BD19" s="19"/>
      <c r="BE19" s="19"/>
      <c r="BF19" s="19"/>
      <c r="BG19" s="45">
        <f t="shared" si="1"/>
        <v>0</v>
      </c>
      <c r="BH19" s="45">
        <f t="shared" si="1"/>
        <v>0</v>
      </c>
      <c r="BI19" s="18"/>
      <c r="BK19" s="50">
        <v>35</v>
      </c>
      <c r="BL19" s="11" t="s">
        <v>132</v>
      </c>
      <c r="BM19" s="18"/>
      <c r="BN19" s="18"/>
      <c r="BO19" s="18"/>
      <c r="BP19" s="18"/>
      <c r="BQ19" s="18"/>
      <c r="BR19" s="18"/>
      <c r="BS19" s="18"/>
      <c r="BT19" s="45">
        <f t="shared" si="2"/>
        <v>0</v>
      </c>
      <c r="BU19" s="45">
        <f t="shared" si="2"/>
        <v>0</v>
      </c>
      <c r="BV19" s="18"/>
      <c r="BX19" s="49">
        <v>57</v>
      </c>
      <c r="BY19" s="11" t="s">
        <v>54</v>
      </c>
      <c r="BZ19" s="18"/>
      <c r="CA19" s="19"/>
      <c r="CB19" s="19"/>
      <c r="CC19" s="19"/>
      <c r="CD19" s="19"/>
      <c r="CE19" s="19"/>
      <c r="CF19" s="19"/>
      <c r="CG19" s="45">
        <f t="shared" si="3"/>
        <v>0</v>
      </c>
      <c r="CH19" s="45">
        <f t="shared" si="3"/>
        <v>0</v>
      </c>
      <c r="CI19" s="18"/>
    </row>
    <row r="20" spans="1:87" ht="31.5" customHeight="1" x14ac:dyDescent="0.25">
      <c r="A20" s="98" t="s">
        <v>74</v>
      </c>
      <c r="B20" s="99"/>
      <c r="C20" s="99"/>
      <c r="D20" s="99"/>
      <c r="E20" s="99"/>
      <c r="F20" s="99"/>
      <c r="G20" s="99"/>
      <c r="H20" s="99"/>
      <c r="I20" s="99"/>
      <c r="J20" s="100"/>
      <c r="M20" s="10">
        <v>14</v>
      </c>
      <c r="N20" s="11" t="s">
        <v>77</v>
      </c>
      <c r="O20" s="11"/>
      <c r="P20" s="20"/>
      <c r="Q20" s="20"/>
      <c r="R20" s="20"/>
      <c r="S20" s="20"/>
      <c r="T20" s="20"/>
      <c r="U20" s="20"/>
      <c r="V20" s="14">
        <f t="shared" si="4"/>
        <v>0</v>
      </c>
      <c r="W20" s="14">
        <f t="shared" si="5"/>
        <v>0</v>
      </c>
      <c r="X20" s="15"/>
      <c r="AL20" s="101" t="s">
        <v>45</v>
      </c>
      <c r="AM20" s="102"/>
      <c r="AN20" s="24">
        <f t="shared" ref="AN20:AS20" si="14">SUM(AN17:AN19)</f>
        <v>0</v>
      </c>
      <c r="AO20" s="24">
        <f t="shared" si="14"/>
        <v>0</v>
      </c>
      <c r="AP20" s="24">
        <f t="shared" si="14"/>
        <v>0</v>
      </c>
      <c r="AQ20" s="24">
        <f t="shared" si="14"/>
        <v>0</v>
      </c>
      <c r="AR20" s="24">
        <f t="shared" si="14"/>
        <v>0</v>
      </c>
      <c r="AS20" s="24">
        <f t="shared" si="14"/>
        <v>0</v>
      </c>
      <c r="AT20" s="24">
        <f>SUM(AT17:AT19)</f>
        <v>0</v>
      </c>
      <c r="AU20" s="24">
        <f>SUM(AU17:AU19)</f>
        <v>0</v>
      </c>
      <c r="AV20" s="38"/>
      <c r="AX20" s="50">
        <v>14</v>
      </c>
      <c r="AY20" s="11" t="s">
        <v>116</v>
      </c>
      <c r="AZ20" s="18"/>
      <c r="BA20" s="19"/>
      <c r="BB20" s="19"/>
      <c r="BC20" s="19"/>
      <c r="BD20" s="19"/>
      <c r="BE20" s="19"/>
      <c r="BF20" s="19"/>
      <c r="BG20" s="45">
        <f t="shared" si="1"/>
        <v>0</v>
      </c>
      <c r="BH20" s="45">
        <f t="shared" si="1"/>
        <v>0</v>
      </c>
      <c r="BI20" s="18"/>
      <c r="BK20" s="50">
        <v>36</v>
      </c>
      <c r="BL20" s="11" t="s">
        <v>57</v>
      </c>
      <c r="BM20" s="18"/>
      <c r="BN20" s="19"/>
      <c r="BO20" s="19"/>
      <c r="BP20" s="19"/>
      <c r="BQ20" s="19"/>
      <c r="BR20" s="19"/>
      <c r="BS20" s="19"/>
      <c r="BT20" s="45">
        <f t="shared" si="2"/>
        <v>0</v>
      </c>
      <c r="BU20" s="45">
        <f t="shared" si="2"/>
        <v>0</v>
      </c>
      <c r="BV20" s="18"/>
      <c r="BX20" s="49">
        <v>58</v>
      </c>
      <c r="BY20" s="11" t="s">
        <v>58</v>
      </c>
      <c r="BZ20" s="18"/>
      <c r="CA20" s="19"/>
      <c r="CB20" s="19"/>
      <c r="CC20" s="19"/>
      <c r="CD20" s="19"/>
      <c r="CE20" s="19"/>
      <c r="CF20" s="19"/>
      <c r="CG20" s="45">
        <f t="shared" si="3"/>
        <v>0</v>
      </c>
      <c r="CH20" s="45">
        <f t="shared" si="3"/>
        <v>0</v>
      </c>
      <c r="CI20" s="18"/>
    </row>
    <row r="21" spans="1:87" ht="31.5" customHeight="1" x14ac:dyDescent="0.25">
      <c r="A21" s="84" t="s">
        <v>13</v>
      </c>
      <c r="B21" s="74" t="s">
        <v>18</v>
      </c>
      <c r="C21" s="75"/>
      <c r="D21" s="72" t="s">
        <v>100</v>
      </c>
      <c r="E21" s="73"/>
      <c r="F21" s="72" t="s">
        <v>15</v>
      </c>
      <c r="G21" s="73"/>
      <c r="H21" s="74" t="s">
        <v>101</v>
      </c>
      <c r="I21" s="75"/>
      <c r="J21" s="86" t="s">
        <v>16</v>
      </c>
      <c r="M21" s="10">
        <v>15</v>
      </c>
      <c r="N21" s="11" t="s">
        <v>82</v>
      </c>
      <c r="O21" s="11"/>
      <c r="P21" s="20"/>
      <c r="Q21" s="20"/>
      <c r="R21" s="20"/>
      <c r="S21" s="20"/>
      <c r="T21" s="20"/>
      <c r="U21" s="20"/>
      <c r="V21" s="14">
        <f t="shared" si="4"/>
        <v>0</v>
      </c>
      <c r="W21" s="14">
        <f t="shared" si="5"/>
        <v>0</v>
      </c>
      <c r="X21" s="15"/>
      <c r="Z21" s="65" t="s">
        <v>107</v>
      </c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L21" s="93" t="s">
        <v>78</v>
      </c>
      <c r="AM21" s="94"/>
      <c r="AN21" s="94"/>
      <c r="AO21" s="94"/>
      <c r="AP21" s="94"/>
      <c r="AQ21" s="94"/>
      <c r="AR21" s="94"/>
      <c r="AS21" s="95"/>
      <c r="AT21" s="29">
        <v>1</v>
      </c>
      <c r="AU21" s="29">
        <f>AT21*135</f>
        <v>135</v>
      </c>
      <c r="AV21" s="39"/>
      <c r="AX21" s="50">
        <v>15</v>
      </c>
      <c r="AY21" s="51" t="s">
        <v>117</v>
      </c>
      <c r="AZ21" s="18"/>
      <c r="BA21" s="19"/>
      <c r="BB21" s="19"/>
      <c r="BC21" s="19"/>
      <c r="BD21" s="19"/>
      <c r="BE21" s="19"/>
      <c r="BF21" s="19"/>
      <c r="BG21" s="45">
        <f t="shared" si="1"/>
        <v>0</v>
      </c>
      <c r="BH21" s="45">
        <f t="shared" si="1"/>
        <v>0</v>
      </c>
      <c r="BI21" s="18"/>
      <c r="BK21" s="50">
        <v>37</v>
      </c>
      <c r="BL21" s="11" t="s">
        <v>61</v>
      </c>
      <c r="BM21" s="18"/>
      <c r="BN21" s="19"/>
      <c r="BO21" s="19"/>
      <c r="BP21" s="19"/>
      <c r="BQ21" s="19"/>
      <c r="BR21" s="19"/>
      <c r="BS21" s="19"/>
      <c r="BT21" s="45">
        <f t="shared" si="2"/>
        <v>0</v>
      </c>
      <c r="BU21" s="45">
        <f t="shared" si="2"/>
        <v>0</v>
      </c>
      <c r="BV21" s="18"/>
      <c r="BX21" s="49">
        <v>59</v>
      </c>
      <c r="BY21" s="11" t="s">
        <v>141</v>
      </c>
      <c r="BZ21" s="18"/>
      <c r="CA21" s="19"/>
      <c r="CB21" s="19"/>
      <c r="CC21" s="19"/>
      <c r="CD21" s="19"/>
      <c r="CE21" s="19"/>
      <c r="CF21" s="19"/>
      <c r="CG21" s="45">
        <f t="shared" si="3"/>
        <v>0</v>
      </c>
      <c r="CH21" s="45">
        <f t="shared" si="3"/>
        <v>0</v>
      </c>
      <c r="CI21" s="18"/>
    </row>
    <row r="22" spans="1:87" ht="31.5" customHeight="1" x14ac:dyDescent="0.25">
      <c r="A22" s="85"/>
      <c r="B22" s="7" t="s">
        <v>24</v>
      </c>
      <c r="C22" s="7" t="s">
        <v>23</v>
      </c>
      <c r="D22" s="8" t="s">
        <v>24</v>
      </c>
      <c r="E22" s="7" t="s">
        <v>23</v>
      </c>
      <c r="F22" s="8" t="s">
        <v>24</v>
      </c>
      <c r="G22" s="7" t="s">
        <v>23</v>
      </c>
      <c r="H22" s="8" t="s">
        <v>24</v>
      </c>
      <c r="I22" s="7" t="s">
        <v>23</v>
      </c>
      <c r="J22" s="87"/>
      <c r="M22" s="10">
        <v>16</v>
      </c>
      <c r="N22" s="11" t="s">
        <v>103</v>
      </c>
      <c r="O22" s="11"/>
      <c r="P22" s="20"/>
      <c r="Q22" s="20"/>
      <c r="R22" s="20"/>
      <c r="S22" s="20"/>
      <c r="T22" s="20"/>
      <c r="U22" s="20"/>
      <c r="V22" s="14">
        <f t="shared" si="4"/>
        <v>0</v>
      </c>
      <c r="W22" s="14">
        <f t="shared" si="5"/>
        <v>0</v>
      </c>
      <c r="X22" s="15"/>
      <c r="Z22" s="77" t="s">
        <v>12</v>
      </c>
      <c r="AA22" s="78" t="s">
        <v>13</v>
      </c>
      <c r="AB22" s="72" t="s">
        <v>18</v>
      </c>
      <c r="AC22" s="73"/>
      <c r="AD22" s="72" t="s">
        <v>100</v>
      </c>
      <c r="AE22" s="73"/>
      <c r="AF22" s="72" t="s">
        <v>15</v>
      </c>
      <c r="AG22" s="73"/>
      <c r="AH22" s="74" t="s">
        <v>101</v>
      </c>
      <c r="AI22" s="75"/>
      <c r="AJ22" s="73" t="s">
        <v>16</v>
      </c>
      <c r="AX22" s="50">
        <v>16</v>
      </c>
      <c r="AY22" s="11" t="s">
        <v>118</v>
      </c>
      <c r="AZ22" s="18"/>
      <c r="BA22" s="18"/>
      <c r="BB22" s="18"/>
      <c r="BC22" s="18"/>
      <c r="BD22" s="18"/>
      <c r="BE22" s="18"/>
      <c r="BF22" s="18"/>
      <c r="BG22" s="45">
        <f t="shared" si="1"/>
        <v>0</v>
      </c>
      <c r="BH22" s="45">
        <f t="shared" si="1"/>
        <v>0</v>
      </c>
      <c r="BI22" s="18"/>
      <c r="BK22" s="50">
        <v>38</v>
      </c>
      <c r="BL22" s="11" t="s">
        <v>135</v>
      </c>
      <c r="BM22" s="18"/>
      <c r="BN22" s="19"/>
      <c r="BO22" s="19"/>
      <c r="BP22" s="19"/>
      <c r="BQ22" s="19"/>
      <c r="BR22" s="19"/>
      <c r="BS22" s="19"/>
      <c r="BT22" s="45">
        <f t="shared" si="2"/>
        <v>0</v>
      </c>
      <c r="BU22" s="45">
        <f t="shared" si="2"/>
        <v>0</v>
      </c>
      <c r="BV22" s="18"/>
      <c r="BX22" s="54" t="s">
        <v>45</v>
      </c>
      <c r="BY22" s="55"/>
      <c r="BZ22" s="56"/>
      <c r="CA22" s="24">
        <f t="shared" ref="CA22:CF22" si="15">SUM(BA7:BA28,BN7:BN28,CA7:CA21)</f>
        <v>0</v>
      </c>
      <c r="CB22" s="24">
        <f t="shared" si="15"/>
        <v>0</v>
      </c>
      <c r="CC22" s="24">
        <f t="shared" si="15"/>
        <v>0</v>
      </c>
      <c r="CD22" s="24">
        <f t="shared" si="15"/>
        <v>0</v>
      </c>
      <c r="CE22" s="24">
        <f t="shared" si="15"/>
        <v>0</v>
      </c>
      <c r="CF22" s="24">
        <f t="shared" si="15"/>
        <v>0</v>
      </c>
      <c r="CG22" s="24">
        <f>SUM(BG7:BG28,BT7:BT28,CG7:CG21)</f>
        <v>0</v>
      </c>
      <c r="CH22" s="24">
        <f>SUM(BH7:BH28,BU7:BU28,CH7:CH21)</f>
        <v>0</v>
      </c>
      <c r="CI22" s="53"/>
    </row>
    <row r="23" spans="1:87" ht="31.5" customHeight="1" x14ac:dyDescent="0.25">
      <c r="A23" s="12" t="s">
        <v>42</v>
      </c>
      <c r="B23" s="21">
        <v>0</v>
      </c>
      <c r="C23" s="22">
        <v>0</v>
      </c>
      <c r="D23" s="22">
        <v>0</v>
      </c>
      <c r="E23" s="22">
        <v>0</v>
      </c>
      <c r="F23" s="22">
        <v>1</v>
      </c>
      <c r="G23" s="22">
        <v>90</v>
      </c>
      <c r="H23" s="45">
        <f>(B23-D23)+F23</f>
        <v>1</v>
      </c>
      <c r="I23" s="45">
        <f>(C23-E23)+G23</f>
        <v>90</v>
      </c>
      <c r="J23" s="28"/>
      <c r="K23" s="41"/>
      <c r="L23" s="41"/>
      <c r="M23" s="10">
        <v>17</v>
      </c>
      <c r="N23" s="11" t="s">
        <v>86</v>
      </c>
      <c r="O23" s="11"/>
      <c r="P23" s="20"/>
      <c r="Q23" s="20"/>
      <c r="R23" s="20"/>
      <c r="S23" s="20"/>
      <c r="T23" s="20"/>
      <c r="U23" s="20"/>
      <c r="V23" s="14">
        <f t="shared" si="4"/>
        <v>0</v>
      </c>
      <c r="W23" s="14">
        <f t="shared" si="5"/>
        <v>0</v>
      </c>
      <c r="X23" s="15"/>
      <c r="Z23" s="77"/>
      <c r="AA23" s="78"/>
      <c r="AB23" s="7" t="s">
        <v>24</v>
      </c>
      <c r="AC23" s="7" t="s">
        <v>23</v>
      </c>
      <c r="AD23" s="8" t="s">
        <v>24</v>
      </c>
      <c r="AE23" s="7" t="s">
        <v>23</v>
      </c>
      <c r="AF23" s="8" t="s">
        <v>24</v>
      </c>
      <c r="AG23" s="7" t="s">
        <v>23</v>
      </c>
      <c r="AH23" s="8" t="s">
        <v>24</v>
      </c>
      <c r="AI23" s="7" t="s">
        <v>23</v>
      </c>
      <c r="AJ23" s="73"/>
      <c r="AL23" s="66" t="s">
        <v>110</v>
      </c>
      <c r="AM23" s="67"/>
      <c r="AN23" s="67"/>
      <c r="AO23" s="67"/>
      <c r="AP23" s="67"/>
      <c r="AQ23" s="67"/>
      <c r="AR23" s="67"/>
      <c r="AS23" s="67"/>
      <c r="AT23" s="67"/>
      <c r="AU23" s="67"/>
      <c r="AV23" s="68"/>
      <c r="AX23" s="50">
        <v>17</v>
      </c>
      <c r="AY23" s="52" t="s">
        <v>119</v>
      </c>
      <c r="AZ23" s="18"/>
      <c r="BA23" s="18"/>
      <c r="BB23" s="18"/>
      <c r="BC23" s="18"/>
      <c r="BD23" s="18"/>
      <c r="BE23" s="18"/>
      <c r="BF23" s="18"/>
      <c r="BG23" s="45">
        <f t="shared" si="1"/>
        <v>0</v>
      </c>
      <c r="BH23" s="45">
        <f t="shared" si="1"/>
        <v>0</v>
      </c>
      <c r="BI23" s="18"/>
      <c r="BK23" s="50">
        <v>39</v>
      </c>
      <c r="BL23" s="11" t="s">
        <v>136</v>
      </c>
      <c r="BM23" s="18"/>
      <c r="BN23" s="19"/>
      <c r="BO23" s="19"/>
      <c r="BP23" s="19"/>
      <c r="BQ23" s="19"/>
      <c r="BR23" s="19"/>
      <c r="BS23" s="19"/>
      <c r="BT23" s="45">
        <f t="shared" ref="BT23:BU28" si="16">(BN23-BP23)+BR23</f>
        <v>0</v>
      </c>
      <c r="BU23" s="45">
        <f t="shared" si="16"/>
        <v>0</v>
      </c>
      <c r="BV23" s="18"/>
      <c r="BX23" s="50">
        <v>60</v>
      </c>
      <c r="BY23" s="11" t="s">
        <v>68</v>
      </c>
      <c r="BZ23" s="18"/>
      <c r="CA23" s="19"/>
      <c r="CB23" s="19"/>
      <c r="CC23" s="19"/>
      <c r="CD23" s="19"/>
      <c r="CE23" s="19"/>
      <c r="CF23" s="19"/>
      <c r="CG23" s="45">
        <f t="shared" ref="CG23:CH25" si="17">(CA23-CC23)+CE23</f>
        <v>0</v>
      </c>
      <c r="CH23" s="45">
        <f t="shared" si="17"/>
        <v>0</v>
      </c>
      <c r="CI23" s="18"/>
    </row>
    <row r="24" spans="1:87" ht="31.5" customHeight="1" x14ac:dyDescent="0.25">
      <c r="A24" s="10"/>
      <c r="B24" s="26"/>
      <c r="C24" s="27"/>
      <c r="D24" s="27"/>
      <c r="E24" s="27"/>
      <c r="F24" s="27"/>
      <c r="G24" s="27"/>
      <c r="H24" s="14">
        <f t="shared" ref="H24:H27" si="18">(B24-D24)+F24</f>
        <v>0</v>
      </c>
      <c r="I24" s="14">
        <f t="shared" ref="I24:I27" si="19">(C24-E24)+G24</f>
        <v>0</v>
      </c>
      <c r="J24" s="28"/>
      <c r="M24" s="10">
        <v>18</v>
      </c>
      <c r="N24" s="11" t="s">
        <v>89</v>
      </c>
      <c r="O24" s="11"/>
      <c r="P24" s="20"/>
      <c r="Q24" s="20"/>
      <c r="R24" s="20"/>
      <c r="S24" s="20"/>
      <c r="T24" s="20"/>
      <c r="U24" s="20"/>
      <c r="V24" s="14">
        <f t="shared" si="4"/>
        <v>0</v>
      </c>
      <c r="W24" s="14">
        <f t="shared" si="5"/>
        <v>0</v>
      </c>
      <c r="X24" s="15"/>
      <c r="Z24" s="17" t="s">
        <v>87</v>
      </c>
      <c r="AA24" s="18"/>
      <c r="AB24" s="19"/>
      <c r="AC24" s="19"/>
      <c r="AD24" s="19"/>
      <c r="AE24" s="19"/>
      <c r="AF24" s="19"/>
      <c r="AG24" s="19"/>
      <c r="AH24" s="14">
        <f t="shared" ref="AH24:AI27" si="20">(AB24-AD24)+AF24</f>
        <v>0</v>
      </c>
      <c r="AI24" s="14">
        <f t="shared" si="20"/>
        <v>0</v>
      </c>
      <c r="AJ24" s="15"/>
      <c r="AL24" s="90" t="s">
        <v>12</v>
      </c>
      <c r="AM24" s="88" t="s">
        <v>13</v>
      </c>
      <c r="AN24" s="74" t="s">
        <v>18</v>
      </c>
      <c r="AO24" s="75"/>
      <c r="AP24" s="72" t="s">
        <v>100</v>
      </c>
      <c r="AQ24" s="73"/>
      <c r="AR24" s="72" t="s">
        <v>15</v>
      </c>
      <c r="AS24" s="73"/>
      <c r="AT24" s="74" t="s">
        <v>101</v>
      </c>
      <c r="AU24" s="75"/>
      <c r="AV24" s="86" t="s">
        <v>16</v>
      </c>
      <c r="AX24" s="50">
        <v>18</v>
      </c>
      <c r="AY24" s="11" t="s">
        <v>83</v>
      </c>
      <c r="AZ24" s="18"/>
      <c r="BA24" s="19"/>
      <c r="BB24" s="19"/>
      <c r="BC24" s="19"/>
      <c r="BD24" s="19"/>
      <c r="BE24" s="19"/>
      <c r="BF24" s="19"/>
      <c r="BG24" s="45">
        <f t="shared" ref="BG24:BH28" si="21">(BA24-BC24)+BE24</f>
        <v>0</v>
      </c>
      <c r="BH24" s="45">
        <f t="shared" si="21"/>
        <v>0</v>
      </c>
      <c r="BI24" s="18"/>
      <c r="BK24" s="50">
        <v>40</v>
      </c>
      <c r="BL24" s="11" t="s">
        <v>133</v>
      </c>
      <c r="BM24" s="18"/>
      <c r="BN24" s="19"/>
      <c r="BO24" s="19"/>
      <c r="BP24" s="19"/>
      <c r="BQ24" s="19"/>
      <c r="BR24" s="19"/>
      <c r="BS24" s="19"/>
      <c r="BT24" s="45">
        <f t="shared" si="16"/>
        <v>0</v>
      </c>
      <c r="BU24" s="45">
        <f t="shared" si="16"/>
        <v>0</v>
      </c>
      <c r="BV24" s="18"/>
      <c r="BX24" s="50">
        <v>61</v>
      </c>
      <c r="BY24" s="11" t="s">
        <v>72</v>
      </c>
      <c r="BZ24" s="18"/>
      <c r="CA24" s="19"/>
      <c r="CB24" s="19"/>
      <c r="CC24" s="19"/>
      <c r="CD24" s="19"/>
      <c r="CE24" s="19"/>
      <c r="CF24" s="19"/>
      <c r="CG24" s="45">
        <f t="shared" si="17"/>
        <v>0</v>
      </c>
      <c r="CH24" s="45">
        <f t="shared" si="17"/>
        <v>0</v>
      </c>
      <c r="CI24" s="18" t="s">
        <v>73</v>
      </c>
    </row>
    <row r="25" spans="1:87" ht="31.5" customHeight="1" x14ac:dyDescent="0.25">
      <c r="A25" s="10"/>
      <c r="B25" s="26"/>
      <c r="C25" s="27"/>
      <c r="D25" s="27"/>
      <c r="E25" s="27"/>
      <c r="F25" s="27"/>
      <c r="G25" s="27"/>
      <c r="H25" s="14">
        <f t="shared" si="18"/>
        <v>0</v>
      </c>
      <c r="I25" s="14">
        <f t="shared" si="19"/>
        <v>0</v>
      </c>
      <c r="J25" s="28"/>
      <c r="M25" s="10">
        <v>19</v>
      </c>
      <c r="N25" s="11" t="s">
        <v>104</v>
      </c>
      <c r="O25" s="11"/>
      <c r="P25" s="20"/>
      <c r="Q25" s="20"/>
      <c r="R25" s="20"/>
      <c r="S25" s="20"/>
      <c r="T25" s="20"/>
      <c r="U25" s="20"/>
      <c r="V25" s="14">
        <f t="shared" si="4"/>
        <v>0</v>
      </c>
      <c r="W25" s="14">
        <f t="shared" si="5"/>
        <v>0</v>
      </c>
      <c r="X25" s="15"/>
      <c r="Z25" s="18"/>
      <c r="AA25" s="18"/>
      <c r="AB25" s="19"/>
      <c r="AC25" s="19"/>
      <c r="AD25" s="19"/>
      <c r="AE25" s="19"/>
      <c r="AF25" s="19"/>
      <c r="AG25" s="19"/>
      <c r="AH25" s="14">
        <f t="shared" si="20"/>
        <v>0</v>
      </c>
      <c r="AI25" s="14">
        <f t="shared" si="20"/>
        <v>0</v>
      </c>
      <c r="AJ25" s="15"/>
      <c r="AL25" s="91"/>
      <c r="AM25" s="89"/>
      <c r="AN25" s="7" t="s">
        <v>24</v>
      </c>
      <c r="AO25" s="7" t="s">
        <v>23</v>
      </c>
      <c r="AP25" s="8" t="s">
        <v>24</v>
      </c>
      <c r="AQ25" s="7" t="s">
        <v>23</v>
      </c>
      <c r="AR25" s="8" t="s">
        <v>24</v>
      </c>
      <c r="AS25" s="7" t="s">
        <v>23</v>
      </c>
      <c r="AT25" s="8" t="s">
        <v>24</v>
      </c>
      <c r="AU25" s="7" t="s">
        <v>23</v>
      </c>
      <c r="AV25" s="87"/>
      <c r="AX25" s="50">
        <v>19</v>
      </c>
      <c r="AY25" s="11" t="s">
        <v>85</v>
      </c>
      <c r="AZ25" s="18"/>
      <c r="BA25" s="19"/>
      <c r="BB25" s="19"/>
      <c r="BC25" s="19"/>
      <c r="BD25" s="19"/>
      <c r="BE25" s="19"/>
      <c r="BF25" s="19"/>
      <c r="BG25" s="45">
        <f t="shared" si="21"/>
        <v>0</v>
      </c>
      <c r="BH25" s="45">
        <f t="shared" si="21"/>
        <v>0</v>
      </c>
      <c r="BI25" s="18"/>
      <c r="BK25" s="50">
        <v>41</v>
      </c>
      <c r="BL25" s="11" t="s">
        <v>71</v>
      </c>
      <c r="BM25" s="18"/>
      <c r="BN25" s="19"/>
      <c r="BO25" s="19"/>
      <c r="BP25" s="19"/>
      <c r="BQ25" s="19"/>
      <c r="BR25" s="19"/>
      <c r="BS25" s="19"/>
      <c r="BT25" s="45">
        <f t="shared" si="16"/>
        <v>0</v>
      </c>
      <c r="BU25" s="45">
        <f t="shared" si="16"/>
        <v>0</v>
      </c>
      <c r="BV25" s="18"/>
      <c r="BX25" s="50">
        <v>62</v>
      </c>
      <c r="BY25" s="11" t="s">
        <v>80</v>
      </c>
      <c r="BZ25" s="18"/>
      <c r="CA25" s="18"/>
      <c r="CB25" s="19"/>
      <c r="CC25" s="19"/>
      <c r="CD25" s="19"/>
      <c r="CE25" s="19"/>
      <c r="CF25" s="19"/>
      <c r="CG25" s="45">
        <f t="shared" si="17"/>
        <v>0</v>
      </c>
      <c r="CH25" s="45">
        <f t="shared" si="17"/>
        <v>0</v>
      </c>
      <c r="CI25" s="40" t="s">
        <v>81</v>
      </c>
    </row>
    <row r="26" spans="1:87" ht="31.5" customHeight="1" x14ac:dyDescent="0.25">
      <c r="A26" s="10"/>
      <c r="B26" s="26"/>
      <c r="C26" s="27"/>
      <c r="D26" s="27"/>
      <c r="E26" s="27"/>
      <c r="F26" s="27"/>
      <c r="G26" s="27"/>
      <c r="H26" s="14">
        <f t="shared" si="18"/>
        <v>0</v>
      </c>
      <c r="I26" s="14">
        <f t="shared" si="19"/>
        <v>0</v>
      </c>
      <c r="J26" s="28"/>
      <c r="M26" s="10">
        <v>20</v>
      </c>
      <c r="N26" s="11" t="s">
        <v>105</v>
      </c>
      <c r="O26" s="11"/>
      <c r="P26" s="20"/>
      <c r="Q26" s="20"/>
      <c r="R26" s="20"/>
      <c r="S26" s="20"/>
      <c r="T26" s="20"/>
      <c r="U26" s="20"/>
      <c r="V26" s="14">
        <f t="shared" si="4"/>
        <v>0</v>
      </c>
      <c r="W26" s="14">
        <f t="shared" si="5"/>
        <v>0</v>
      </c>
      <c r="X26" s="15"/>
      <c r="Z26" s="18"/>
      <c r="AA26" s="18"/>
      <c r="AB26" s="19"/>
      <c r="AC26" s="19"/>
      <c r="AD26" s="19"/>
      <c r="AE26" s="19"/>
      <c r="AF26" s="19"/>
      <c r="AG26" s="19"/>
      <c r="AH26" s="14">
        <f t="shared" si="20"/>
        <v>0</v>
      </c>
      <c r="AI26" s="14">
        <f t="shared" si="20"/>
        <v>0</v>
      </c>
      <c r="AJ26" s="15"/>
      <c r="AL26" s="17" t="s">
        <v>92</v>
      </c>
      <c r="AM26" s="18"/>
      <c r="AN26" s="19"/>
      <c r="AO26" s="19"/>
      <c r="AP26" s="19"/>
      <c r="AQ26" s="19"/>
      <c r="AR26" s="19"/>
      <c r="AS26" s="19"/>
      <c r="AT26" s="14">
        <f t="shared" ref="AT26:AU27" si="22">(AN26-AP26)+AR26</f>
        <v>0</v>
      </c>
      <c r="AU26" s="14">
        <f t="shared" si="22"/>
        <v>0</v>
      </c>
      <c r="AV26" s="33" t="s">
        <v>65</v>
      </c>
      <c r="AX26" s="50">
        <v>20</v>
      </c>
      <c r="AY26" s="11" t="s">
        <v>88</v>
      </c>
      <c r="AZ26" s="18"/>
      <c r="BA26" s="19"/>
      <c r="BB26" s="19"/>
      <c r="BC26" s="19"/>
      <c r="BD26" s="19"/>
      <c r="BE26" s="19"/>
      <c r="BF26" s="19"/>
      <c r="BG26" s="45">
        <f t="shared" si="21"/>
        <v>0</v>
      </c>
      <c r="BH26" s="45">
        <f t="shared" si="21"/>
        <v>0</v>
      </c>
      <c r="BI26" s="18"/>
      <c r="BK26" s="50">
        <v>42</v>
      </c>
      <c r="BL26" s="11" t="s">
        <v>76</v>
      </c>
      <c r="BM26" s="18"/>
      <c r="BN26" s="19"/>
      <c r="BO26" s="19"/>
      <c r="BP26" s="19"/>
      <c r="BQ26" s="19"/>
      <c r="BR26" s="19"/>
      <c r="BS26" s="19"/>
      <c r="BT26" s="45">
        <f t="shared" si="16"/>
        <v>0</v>
      </c>
      <c r="BU26" s="45">
        <f t="shared" si="16"/>
        <v>0</v>
      </c>
      <c r="BV26" s="18"/>
      <c r="BX26" s="50"/>
      <c r="BY26" s="11"/>
      <c r="BZ26" s="18"/>
      <c r="CA26" s="18"/>
      <c r="CB26" s="19"/>
      <c r="CC26" s="19"/>
      <c r="CD26" s="19"/>
      <c r="CE26" s="19"/>
      <c r="CF26" s="19"/>
      <c r="CG26" s="19"/>
      <c r="CH26" s="19"/>
      <c r="CI26" s="18"/>
    </row>
    <row r="27" spans="1:87" ht="31.5" customHeight="1" x14ac:dyDescent="0.25">
      <c r="A27" s="10"/>
      <c r="B27" s="26"/>
      <c r="C27" s="27"/>
      <c r="D27" s="27"/>
      <c r="E27" s="27"/>
      <c r="F27" s="27"/>
      <c r="G27" s="27"/>
      <c r="H27" s="14">
        <f t="shared" si="18"/>
        <v>0</v>
      </c>
      <c r="I27" s="14">
        <f t="shared" si="19"/>
        <v>0</v>
      </c>
      <c r="J27" s="28"/>
      <c r="M27" s="10">
        <v>21</v>
      </c>
      <c r="N27" s="11"/>
      <c r="O27" s="11"/>
      <c r="P27" s="20"/>
      <c r="Q27" s="20"/>
      <c r="R27" s="20"/>
      <c r="S27" s="20"/>
      <c r="T27" s="20"/>
      <c r="U27" s="20"/>
      <c r="V27" s="14">
        <f t="shared" si="4"/>
        <v>0</v>
      </c>
      <c r="W27" s="14">
        <f t="shared" si="5"/>
        <v>0</v>
      </c>
      <c r="X27" s="15"/>
      <c r="Z27" s="18"/>
      <c r="AA27" s="18"/>
      <c r="AB27" s="19"/>
      <c r="AC27" s="19"/>
      <c r="AD27" s="19"/>
      <c r="AE27" s="19"/>
      <c r="AF27" s="19"/>
      <c r="AG27" s="19"/>
      <c r="AH27" s="14">
        <f t="shared" si="20"/>
        <v>0</v>
      </c>
      <c r="AI27" s="14">
        <f>(AC27-AE27)+AG27</f>
        <v>0</v>
      </c>
      <c r="AJ27" s="15"/>
      <c r="AL27" s="18"/>
      <c r="AM27" s="18"/>
      <c r="AN27" s="19"/>
      <c r="AO27" s="19"/>
      <c r="AP27" s="19"/>
      <c r="AQ27" s="19"/>
      <c r="AR27" s="19"/>
      <c r="AS27" s="19"/>
      <c r="AT27" s="14">
        <f t="shared" si="22"/>
        <v>0</v>
      </c>
      <c r="AU27" s="14">
        <f t="shared" si="22"/>
        <v>0</v>
      </c>
      <c r="AV27" s="15"/>
      <c r="AX27" s="50">
        <v>21</v>
      </c>
      <c r="AY27" s="11" t="s">
        <v>90</v>
      </c>
      <c r="AZ27" s="18"/>
      <c r="BA27" s="19"/>
      <c r="BB27" s="19"/>
      <c r="BC27" s="19"/>
      <c r="BD27" s="19"/>
      <c r="BE27" s="19"/>
      <c r="BF27" s="19"/>
      <c r="BG27" s="45">
        <f t="shared" si="21"/>
        <v>0</v>
      </c>
      <c r="BH27" s="45">
        <f t="shared" si="21"/>
        <v>0</v>
      </c>
      <c r="BI27" s="18"/>
      <c r="BK27" s="50">
        <v>43</v>
      </c>
      <c r="BL27" s="11" t="s">
        <v>79</v>
      </c>
      <c r="BM27" s="18"/>
      <c r="BN27" s="19"/>
      <c r="BO27" s="19"/>
      <c r="BP27" s="19"/>
      <c r="BQ27" s="19"/>
      <c r="BR27" s="19"/>
      <c r="BS27" s="19"/>
      <c r="BT27" s="45">
        <f t="shared" si="16"/>
        <v>0</v>
      </c>
      <c r="BU27" s="45">
        <f t="shared" si="16"/>
        <v>0</v>
      </c>
      <c r="BV27" s="18"/>
      <c r="BX27" s="57" t="s">
        <v>140</v>
      </c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9"/>
    </row>
    <row r="28" spans="1:87" ht="31.5" customHeight="1" x14ac:dyDescent="0.25">
      <c r="A28" s="32" t="s">
        <v>45</v>
      </c>
      <c r="B28" s="24">
        <f>SUM(B23:B27)</f>
        <v>0</v>
      </c>
      <c r="C28" s="24">
        <f>SUM(C23:C27)</f>
        <v>0</v>
      </c>
      <c r="D28" s="24">
        <f t="shared" ref="D28:I28" si="23">SUM(D23:D27)</f>
        <v>0</v>
      </c>
      <c r="E28" s="24">
        <f t="shared" si="23"/>
        <v>0</v>
      </c>
      <c r="F28" s="24">
        <f t="shared" si="23"/>
        <v>1</v>
      </c>
      <c r="G28" s="24">
        <f t="shared" si="23"/>
        <v>90</v>
      </c>
      <c r="H28" s="24">
        <f t="shared" si="23"/>
        <v>1</v>
      </c>
      <c r="I28" s="24">
        <f t="shared" si="23"/>
        <v>90</v>
      </c>
      <c r="J28" s="25"/>
      <c r="M28" s="92" t="s">
        <v>45</v>
      </c>
      <c r="N28" s="92"/>
      <c r="O28" s="92"/>
      <c r="P28" s="24">
        <f t="shared" ref="P28:U28" si="24">SUM(P7:P27)</f>
        <v>2</v>
      </c>
      <c r="Q28" s="24">
        <f t="shared" si="24"/>
        <v>270</v>
      </c>
      <c r="R28" s="24">
        <f t="shared" si="24"/>
        <v>0</v>
      </c>
      <c r="S28" s="24">
        <f t="shared" si="24"/>
        <v>0</v>
      </c>
      <c r="T28" s="24">
        <f t="shared" si="24"/>
        <v>1</v>
      </c>
      <c r="U28" s="24">
        <f t="shared" si="24"/>
        <v>135</v>
      </c>
      <c r="V28" s="24">
        <f>SUM(V7:V27)</f>
        <v>3</v>
      </c>
      <c r="W28" s="24">
        <f>SUM(W7:W27)</f>
        <v>405</v>
      </c>
      <c r="X28" s="25"/>
      <c r="Z28" s="92" t="s">
        <v>45</v>
      </c>
      <c r="AA28" s="92"/>
      <c r="AB28" s="24">
        <f t="shared" ref="AB28:AG28" si="25">SUM(AB24:AB27)</f>
        <v>0</v>
      </c>
      <c r="AC28" s="24">
        <f t="shared" si="25"/>
        <v>0</v>
      </c>
      <c r="AD28" s="24">
        <f t="shared" si="25"/>
        <v>0</v>
      </c>
      <c r="AE28" s="24">
        <f t="shared" si="25"/>
        <v>0</v>
      </c>
      <c r="AF28" s="24">
        <f t="shared" si="25"/>
        <v>0</v>
      </c>
      <c r="AG28" s="24">
        <f t="shared" si="25"/>
        <v>0</v>
      </c>
      <c r="AH28" s="24">
        <f>SUM(AH24:AH27)</f>
        <v>0</v>
      </c>
      <c r="AI28" s="24">
        <f>SUM(AI24:AI27)</f>
        <v>0</v>
      </c>
      <c r="AJ28" s="25"/>
      <c r="AL28" s="92" t="s">
        <v>45</v>
      </c>
      <c r="AM28" s="92"/>
      <c r="AN28" s="24">
        <f t="shared" ref="AN28:AU28" si="26">SUM(AN26:AN27)</f>
        <v>0</v>
      </c>
      <c r="AO28" s="24">
        <f t="shared" si="26"/>
        <v>0</v>
      </c>
      <c r="AP28" s="24">
        <f t="shared" si="26"/>
        <v>0</v>
      </c>
      <c r="AQ28" s="24">
        <f t="shared" si="26"/>
        <v>0</v>
      </c>
      <c r="AR28" s="24">
        <f t="shared" si="26"/>
        <v>0</v>
      </c>
      <c r="AS28" s="24">
        <f t="shared" si="26"/>
        <v>0</v>
      </c>
      <c r="AT28" s="24">
        <f t="shared" si="26"/>
        <v>0</v>
      </c>
      <c r="AU28" s="24">
        <f t="shared" si="26"/>
        <v>0</v>
      </c>
      <c r="AV28" s="31"/>
      <c r="AX28" s="50">
        <v>22</v>
      </c>
      <c r="AY28" s="11" t="s">
        <v>93</v>
      </c>
      <c r="AZ28" s="18"/>
      <c r="BA28" s="19"/>
      <c r="BB28" s="19"/>
      <c r="BC28" s="19"/>
      <c r="BD28" s="19"/>
      <c r="BE28" s="19"/>
      <c r="BF28" s="19"/>
      <c r="BG28" s="45">
        <f t="shared" si="21"/>
        <v>0</v>
      </c>
      <c r="BH28" s="45">
        <f t="shared" si="21"/>
        <v>0</v>
      </c>
      <c r="BI28" s="18"/>
      <c r="BK28" s="50">
        <v>44</v>
      </c>
      <c r="BL28" s="11" t="s">
        <v>134</v>
      </c>
      <c r="BM28" s="18"/>
      <c r="BN28" s="18"/>
      <c r="BO28" s="18"/>
      <c r="BP28" s="18"/>
      <c r="BQ28" s="18"/>
      <c r="BR28" s="18"/>
      <c r="BS28" s="18"/>
      <c r="BT28" s="45">
        <f t="shared" si="16"/>
        <v>0</v>
      </c>
      <c r="BU28" s="45">
        <f t="shared" si="16"/>
        <v>0</v>
      </c>
      <c r="BV28" s="18"/>
      <c r="BX28" s="60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2"/>
    </row>
    <row r="29" spans="1:87" ht="31.5" customHeight="1" x14ac:dyDescent="0.25">
      <c r="A29" s="96" t="s">
        <v>95</v>
      </c>
      <c r="B29" s="96"/>
      <c r="C29" s="96"/>
      <c r="D29" s="96"/>
      <c r="E29" s="96"/>
      <c r="F29" s="96"/>
      <c r="G29" s="96"/>
      <c r="H29" s="96"/>
      <c r="I29" s="96"/>
      <c r="J29" s="96"/>
      <c r="M29" s="96" t="s">
        <v>106</v>
      </c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Z29" s="96" t="s">
        <v>66</v>
      </c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L29" s="93" t="s">
        <v>78</v>
      </c>
      <c r="AM29" s="94"/>
      <c r="AN29" s="94"/>
      <c r="AO29" s="94"/>
      <c r="AP29" s="94"/>
      <c r="AQ29" s="94"/>
      <c r="AR29" s="94"/>
      <c r="AS29" s="95"/>
      <c r="AT29" s="29">
        <v>1</v>
      </c>
      <c r="AU29" s="29">
        <f>AT29*180</f>
        <v>180</v>
      </c>
      <c r="AV29" s="42"/>
      <c r="BY29" s="48" t="s">
        <v>96</v>
      </c>
      <c r="BZ29" s="48"/>
      <c r="CB29" s="48" t="s">
        <v>97</v>
      </c>
      <c r="CC29" s="48"/>
      <c r="CD29" s="48"/>
      <c r="CG29" s="48" t="s">
        <v>98</v>
      </c>
      <c r="CH29" s="48"/>
      <c r="CI29" s="43"/>
    </row>
    <row r="30" spans="1:87" ht="60" customHeight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</row>
  </sheetData>
  <mergeCells count="119">
    <mergeCell ref="AV24:AV25"/>
    <mergeCell ref="M28:O28"/>
    <mergeCell ref="Z28:AA28"/>
    <mergeCell ref="AL28:AM28"/>
    <mergeCell ref="A29:J30"/>
    <mergeCell ref="M29:X30"/>
    <mergeCell ref="Z29:AJ30"/>
    <mergeCell ref="AL29:AS29"/>
    <mergeCell ref="AL24:AL25"/>
    <mergeCell ref="AM24:AM25"/>
    <mergeCell ref="AN24:AO24"/>
    <mergeCell ref="AP24:AQ24"/>
    <mergeCell ref="AR24:AS24"/>
    <mergeCell ref="AT24:AU24"/>
    <mergeCell ref="AL20:AM20"/>
    <mergeCell ref="Z21:AJ21"/>
    <mergeCell ref="AL21:AS21"/>
    <mergeCell ref="Z22:Z23"/>
    <mergeCell ref="AA22:AA23"/>
    <mergeCell ref="AB22:AC22"/>
    <mergeCell ref="AD22:AE22"/>
    <mergeCell ref="AF22:AG22"/>
    <mergeCell ref="AH22:AI22"/>
    <mergeCell ref="AJ22:AJ23"/>
    <mergeCell ref="AL23:AV23"/>
    <mergeCell ref="A21:A22"/>
    <mergeCell ref="B21:C21"/>
    <mergeCell ref="D21:E21"/>
    <mergeCell ref="F21:G21"/>
    <mergeCell ref="H21:I21"/>
    <mergeCell ref="J21:J22"/>
    <mergeCell ref="A18:J18"/>
    <mergeCell ref="Z18:AA18"/>
    <mergeCell ref="Z19:AJ19"/>
    <mergeCell ref="A20:J20"/>
    <mergeCell ref="AL11:AM11"/>
    <mergeCell ref="AL12:AS12"/>
    <mergeCell ref="AL14:AV14"/>
    <mergeCell ref="AL15:AL16"/>
    <mergeCell ref="AM15:AM16"/>
    <mergeCell ref="AN15:AO15"/>
    <mergeCell ref="AP15:AQ15"/>
    <mergeCell ref="AR15:AS15"/>
    <mergeCell ref="AT15:AU15"/>
    <mergeCell ref="AV15:AV16"/>
    <mergeCell ref="H7:J7"/>
    <mergeCell ref="A8:J8"/>
    <mergeCell ref="A9:A10"/>
    <mergeCell ref="B9:C9"/>
    <mergeCell ref="D9:E9"/>
    <mergeCell ref="F9:G9"/>
    <mergeCell ref="H9:I9"/>
    <mergeCell ref="J9:J10"/>
    <mergeCell ref="BZ5:BZ6"/>
    <mergeCell ref="BG5:BH5"/>
    <mergeCell ref="BI5:BI6"/>
    <mergeCell ref="BK5:BK6"/>
    <mergeCell ref="BL5:BL6"/>
    <mergeCell ref="BM5:BM6"/>
    <mergeCell ref="BN5:BO5"/>
    <mergeCell ref="AX5:AX6"/>
    <mergeCell ref="AY5:AY6"/>
    <mergeCell ref="AZ5:AZ6"/>
    <mergeCell ref="BA5:BB5"/>
    <mergeCell ref="BC5:BD5"/>
    <mergeCell ref="BE5:BF5"/>
    <mergeCell ref="AM5:AM6"/>
    <mergeCell ref="AN5:AO5"/>
    <mergeCell ref="AP5:AQ5"/>
    <mergeCell ref="CA5:CB5"/>
    <mergeCell ref="CC5:CD5"/>
    <mergeCell ref="CE5:CF5"/>
    <mergeCell ref="CG5:CH5"/>
    <mergeCell ref="CI5:CI6"/>
    <mergeCell ref="BP5:BQ5"/>
    <mergeCell ref="BR5:BS5"/>
    <mergeCell ref="BT5:BU5"/>
    <mergeCell ref="BV5:BV6"/>
    <mergeCell ref="BX5:BX6"/>
    <mergeCell ref="BY5:BY6"/>
    <mergeCell ref="M5:M6"/>
    <mergeCell ref="N5:N6"/>
    <mergeCell ref="O5:O6"/>
    <mergeCell ref="P5:Q5"/>
    <mergeCell ref="R5:S5"/>
    <mergeCell ref="A6:J6"/>
    <mergeCell ref="AR5:AS5"/>
    <mergeCell ref="AT5:AU5"/>
    <mergeCell ref="AV5:AV6"/>
    <mergeCell ref="AB5:AC5"/>
    <mergeCell ref="AD5:AE5"/>
    <mergeCell ref="AF5:AG5"/>
    <mergeCell ref="AH5:AI5"/>
    <mergeCell ref="AJ5:AJ6"/>
    <mergeCell ref="AL5:AL6"/>
    <mergeCell ref="BX22:BZ22"/>
    <mergeCell ref="BX27:CI28"/>
    <mergeCell ref="CG3:CI3"/>
    <mergeCell ref="A4:J4"/>
    <mergeCell ref="M4:X4"/>
    <mergeCell ref="Z4:AJ4"/>
    <mergeCell ref="AL4:AV4"/>
    <mergeCell ref="AX4:BI4"/>
    <mergeCell ref="BK4:BV4"/>
    <mergeCell ref="BX4:CI4"/>
    <mergeCell ref="A2:J3"/>
    <mergeCell ref="V3:X3"/>
    <mergeCell ref="AH3:AJ3"/>
    <mergeCell ref="AT3:AV3"/>
    <mergeCell ref="BG3:BI3"/>
    <mergeCell ref="BT3:BV3"/>
    <mergeCell ref="K2:K3"/>
    <mergeCell ref="T5:U5"/>
    <mergeCell ref="V5:W5"/>
    <mergeCell ref="X5:X6"/>
    <mergeCell ref="Y5:Y6"/>
    <mergeCell ref="Z5:Z6"/>
    <mergeCell ref="AA5:AA6"/>
    <mergeCell ref="A5:J5"/>
  </mergeCells>
  <phoneticPr fontId="3" type="noConversion"/>
  <printOptions horizontalCentered="1" verticalCentered="1"/>
  <pageMargins left="0.15748031496062992" right="0.15748031496062992" top="0.15748031496062992" bottom="0.15748031496062992" header="0.31496062992125984" footer="0.31496062992125984"/>
  <pageSetup paperSize="8" scale="86" fitToWidth="0" orientation="landscape" r:id="rId1"/>
  <colBreaks count="6" manualBreakCount="6">
    <brk id="11" max="1048575" man="1"/>
    <brk id="24" max="1048575" man="1"/>
    <brk id="36" max="1048575" man="1"/>
    <brk id="48" max="1048575" man="1"/>
    <brk id="61" max="1048575" man="1"/>
    <brk id="7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普通高中、綜合高中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2019-07-16T08:09:14Z</cp:lastPrinted>
  <dcterms:created xsi:type="dcterms:W3CDTF">2018-05-11T03:05:25Z</dcterms:created>
  <dcterms:modified xsi:type="dcterms:W3CDTF">2020-07-21T08:42:08Z</dcterms:modified>
</cp:coreProperties>
</file>